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0" windowWidth="28320" windowHeight="12825" activeTab="1"/>
  </bookViews>
  <sheets>
    <sheet name="Munka2" sheetId="6" r:id="rId1"/>
    <sheet name="Költségvetési tábla-benyújtott" sheetId="4" r:id="rId2"/>
    <sheet name="Munka3" sheetId="7" r:id="rId3"/>
  </sheets>
  <definedNames>
    <definedName name="Költségviselő">'Költségvetési tábla-benyújtott'!$E$280:$E$282</definedName>
    <definedName name="Név1">'Költségvetési tábla-benyújtott'!$E$258:$E$260</definedName>
    <definedName name="Név2">'Költségvetési tábla-benyújtott'!$E$262:$E$263</definedName>
    <definedName name="Név3">'Költségvetési tábla-benyújtott'!$E$265:$E$266</definedName>
    <definedName name="Név4">'Költségvetési tábla-benyújtott'!$E$268:$E$269</definedName>
    <definedName name="Név5">'Költségvetési tábla-benyújtott'!$E$271:$E$272</definedName>
    <definedName name="Név6">'Költségvetési tábla-benyújtott'!$E$274:$E$275</definedName>
    <definedName name="Név7">'Költségvetési tábla-benyújtott'!$E$277:$E$278</definedName>
    <definedName name="_xlnm.Print_Titles" localSheetId="1">'Költségvetési tábla-benyújtott'!$1:$5</definedName>
    <definedName name="_xlnm.Print_Area" localSheetId="1">'Költségvetési tábla-benyújtott'!$A$1:$CL$220</definedName>
    <definedName name="Pályázó_által_benyújtott_költségvetés">'Költségvetési tábla-benyújtott'!$E$258:$E$260</definedName>
  </definedNames>
  <calcPr calcId="145621"/>
</workbook>
</file>

<file path=xl/calcChain.xml><?xml version="1.0" encoding="utf-8"?>
<calcChain xmlns="http://schemas.openxmlformats.org/spreadsheetml/2006/main">
  <c r="M143" i="4" l="1"/>
  <c r="M144" i="4"/>
  <c r="K161" i="4" l="1"/>
  <c r="L189" i="4"/>
  <c r="P217" i="4" l="1"/>
  <c r="N217" i="4"/>
  <c r="Q11" i="4" l="1"/>
  <c r="Q272" i="4"/>
  <c r="Q273" i="4"/>
  <c r="Q274" i="4"/>
  <c r="Q271" i="4"/>
  <c r="Q270" i="4"/>
  <c r="K8" i="4" l="1"/>
  <c r="L8" i="4" s="1"/>
  <c r="M8" i="4" l="1"/>
  <c r="O8" i="4" s="1"/>
  <c r="AO33" i="4"/>
  <c r="AC37" i="4"/>
  <c r="V38" i="4"/>
  <c r="AH38" i="4" s="1"/>
  <c r="V37" i="4"/>
  <c r="AH37" i="4" s="1"/>
  <c r="Q37" i="4"/>
  <c r="BA8" i="4"/>
  <c r="Q22" i="4"/>
  <c r="K23" i="4"/>
  <c r="L23" i="4" s="1"/>
  <c r="M23" i="4" s="1"/>
  <c r="K24" i="4"/>
  <c r="L24" i="4" s="1"/>
  <c r="M24" i="4" s="1"/>
  <c r="V22" i="4"/>
  <c r="U28" i="4"/>
  <c r="AG28" i="4"/>
  <c r="AS28" i="4"/>
  <c r="BE28" i="4"/>
  <c r="BQ28" i="4"/>
  <c r="CC28" i="4"/>
  <c r="CP28" i="4"/>
  <c r="U29" i="4"/>
  <c r="AG29" i="4"/>
  <c r="AS29" i="4"/>
  <c r="BE29" i="4"/>
  <c r="BQ29" i="4"/>
  <c r="CC29" i="4"/>
  <c r="CP29" i="4"/>
  <c r="K30" i="4"/>
  <c r="L30" i="4" s="1"/>
  <c r="M30" i="4" s="1"/>
  <c r="Q30" i="4"/>
  <c r="V30" i="4"/>
  <c r="AC30" i="4"/>
  <c r="AO30" i="4"/>
  <c r="BA30" i="4"/>
  <c r="BM30" i="4"/>
  <c r="BY30" i="4"/>
  <c r="CK30" i="4"/>
  <c r="CP30" i="4"/>
  <c r="V15" i="4"/>
  <c r="V11" i="4"/>
  <c r="V9" i="4"/>
  <c r="V8" i="4"/>
  <c r="AH8" i="4" s="1"/>
  <c r="R30" i="4" l="1"/>
  <c r="O30" i="4"/>
  <c r="AH30" i="4"/>
  <c r="AT30" i="4" s="1"/>
  <c r="W30" i="4"/>
  <c r="AI30" i="4" s="1"/>
  <c r="AU30" i="4" s="1"/>
  <c r="BG30" i="4" s="1"/>
  <c r="BS30" i="4" s="1"/>
  <c r="CE30" i="4" s="1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83" i="4"/>
  <c r="CP84" i="4"/>
  <c r="CP85" i="4"/>
  <c r="CP86" i="4"/>
  <c r="CP87" i="4"/>
  <c r="CP88" i="4"/>
  <c r="CP89" i="4"/>
  <c r="CP90" i="4"/>
  <c r="CP91" i="4"/>
  <c r="CP92" i="4"/>
  <c r="CP93" i="4"/>
  <c r="CP94" i="4"/>
  <c r="CP95" i="4"/>
  <c r="CP96" i="4"/>
  <c r="CP97" i="4"/>
  <c r="CP98" i="4"/>
  <c r="CP99" i="4"/>
  <c r="CP100" i="4"/>
  <c r="CP101" i="4"/>
  <c r="CP102" i="4"/>
  <c r="CP103" i="4"/>
  <c r="CP104" i="4"/>
  <c r="CP105" i="4"/>
  <c r="CP106" i="4"/>
  <c r="CP107" i="4"/>
  <c r="CP108" i="4"/>
  <c r="CP109" i="4"/>
  <c r="CP110" i="4"/>
  <c r="CP111" i="4"/>
  <c r="CP112" i="4"/>
  <c r="CP113" i="4"/>
  <c r="CP114" i="4"/>
  <c r="CP115" i="4"/>
  <c r="CP116" i="4"/>
  <c r="CP117" i="4"/>
  <c r="CP118" i="4"/>
  <c r="CP119" i="4"/>
  <c r="CP120" i="4"/>
  <c r="CP121" i="4"/>
  <c r="CP122" i="4"/>
  <c r="CP123" i="4"/>
  <c r="CP124" i="4"/>
  <c r="CP125" i="4"/>
  <c r="CP126" i="4"/>
  <c r="CP127" i="4"/>
  <c r="CP128" i="4"/>
  <c r="CP129" i="4"/>
  <c r="CP130" i="4"/>
  <c r="CP131" i="4"/>
  <c r="CP132" i="4"/>
  <c r="CP133" i="4"/>
  <c r="CP134" i="4"/>
  <c r="CP135" i="4"/>
  <c r="CP136" i="4"/>
  <c r="CP137" i="4"/>
  <c r="CP138" i="4"/>
  <c r="CP139" i="4"/>
  <c r="CP140" i="4"/>
  <c r="CP141" i="4"/>
  <c r="CP142" i="4"/>
  <c r="CP143" i="4"/>
  <c r="CP144" i="4"/>
  <c r="CP145" i="4"/>
  <c r="CP146" i="4"/>
  <c r="CP147" i="4"/>
  <c r="CP148" i="4"/>
  <c r="CP149" i="4"/>
  <c r="CP150" i="4"/>
  <c r="CP151" i="4"/>
  <c r="CP152" i="4"/>
  <c r="CP153" i="4"/>
  <c r="CP154" i="4"/>
  <c r="CP155" i="4"/>
  <c r="CP156" i="4"/>
  <c r="CP157" i="4"/>
  <c r="CP158" i="4"/>
  <c r="CP159" i="4"/>
  <c r="CP160" i="4"/>
  <c r="CP161" i="4"/>
  <c r="CP162" i="4"/>
  <c r="CP163" i="4"/>
  <c r="CP164" i="4"/>
  <c r="CP165" i="4"/>
  <c r="CP166" i="4"/>
  <c r="CP167" i="4"/>
  <c r="CP168" i="4"/>
  <c r="CP169" i="4"/>
  <c r="CP170" i="4"/>
  <c r="CP171" i="4"/>
  <c r="CP172" i="4"/>
  <c r="CP173" i="4"/>
  <c r="CP174" i="4"/>
  <c r="CP175" i="4"/>
  <c r="CP176" i="4"/>
  <c r="CP177" i="4"/>
  <c r="CP178" i="4"/>
  <c r="CP179" i="4"/>
  <c r="CP180" i="4"/>
  <c r="CP181" i="4"/>
  <c r="CP182" i="4"/>
  <c r="CP183" i="4"/>
  <c r="CP184" i="4"/>
  <c r="CP185" i="4"/>
  <c r="CP186" i="4"/>
  <c r="CP187" i="4"/>
  <c r="CP188" i="4"/>
  <c r="CP189" i="4"/>
  <c r="CP190" i="4"/>
  <c r="CP191" i="4"/>
  <c r="CP192" i="4"/>
  <c r="CP193" i="4"/>
  <c r="CP194" i="4"/>
  <c r="CP195" i="4"/>
  <c r="CP196" i="4"/>
  <c r="CP197" i="4"/>
  <c r="CP198" i="4"/>
  <c r="CP199" i="4"/>
  <c r="CP200" i="4"/>
  <c r="CP201" i="4"/>
  <c r="CP202" i="4"/>
  <c r="CP203" i="4"/>
  <c r="CP204" i="4"/>
  <c r="CP205" i="4"/>
  <c r="CP206" i="4"/>
  <c r="CP207" i="4"/>
  <c r="CP208" i="4"/>
  <c r="CP209" i="4"/>
  <c r="CP210" i="4"/>
  <c r="CP211" i="4"/>
  <c r="CP212" i="4"/>
  <c r="CP213" i="4"/>
  <c r="CP214" i="4"/>
  <c r="CP215" i="4"/>
  <c r="CP216" i="4"/>
  <c r="CP6" i="4"/>
  <c r="K11" i="4"/>
  <c r="L11" i="4" s="1"/>
  <c r="M11" i="4" s="1"/>
  <c r="R11" i="4" s="1"/>
  <c r="K12" i="4"/>
  <c r="AV30" i="4" l="1"/>
  <c r="AW30" i="4" s="1"/>
  <c r="AX29" i="4" s="1"/>
  <c r="AJ30" i="4"/>
  <c r="AK30" i="4" s="1"/>
  <c r="AL29" i="4" s="1"/>
  <c r="X30" i="4"/>
  <c r="Y30" i="4" s="1"/>
  <c r="BF30" i="4"/>
  <c r="BH30" i="4" s="1"/>
  <c r="BI30" i="4" s="1"/>
  <c r="BJ29" i="4" s="1"/>
  <c r="W11" i="4"/>
  <c r="Q8" i="4"/>
  <c r="R8" i="4" s="1"/>
  <c r="AA30" i="4" l="1"/>
  <c r="AB29" i="4" s="1"/>
  <c r="AA29" i="4" s="1"/>
  <c r="AD30" i="4"/>
  <c r="AE29" i="4" s="1"/>
  <c r="AD29" i="4" s="1"/>
  <c r="O11" i="4"/>
  <c r="AM30" i="4"/>
  <c r="AN29" i="4" s="1"/>
  <c r="N7" i="4"/>
  <c r="M7" i="4" s="1"/>
  <c r="AI11" i="4"/>
  <c r="AU11" i="4" s="1"/>
  <c r="BG11" i="4" s="1"/>
  <c r="BS11" i="4" s="1"/>
  <c r="CE11" i="4" s="1"/>
  <c r="X11" i="4"/>
  <c r="AR30" i="4"/>
  <c r="AG30" i="4" s="1"/>
  <c r="AP30" i="4"/>
  <c r="AQ29" i="4" s="1"/>
  <c r="AK29" i="4"/>
  <c r="BR30" i="4"/>
  <c r="BT30" i="4" s="1"/>
  <c r="BU30" i="4" s="1"/>
  <c r="BV29" i="4" s="1"/>
  <c r="AF30" i="4"/>
  <c r="U30" i="4" s="1"/>
  <c r="Z29" i="4"/>
  <c r="Y29" i="4" s="1"/>
  <c r="AC8" i="4"/>
  <c r="V215" i="4"/>
  <c r="V214" i="4"/>
  <c r="V213" i="4"/>
  <c r="V212" i="4"/>
  <c r="V211" i="4"/>
  <c r="V210" i="4"/>
  <c r="V208" i="4"/>
  <c r="V207" i="4"/>
  <c r="V206" i="4"/>
  <c r="V205" i="4"/>
  <c r="V204" i="4"/>
  <c r="V203" i="4"/>
  <c r="V201" i="4"/>
  <c r="V200" i="4"/>
  <c r="V199" i="4"/>
  <c r="V198" i="4"/>
  <c r="V197" i="4"/>
  <c r="V196" i="4"/>
  <c r="V194" i="4"/>
  <c r="V193" i="4"/>
  <c r="V192" i="4"/>
  <c r="V191" i="4"/>
  <c r="V190" i="4"/>
  <c r="V189" i="4"/>
  <c r="V187" i="4"/>
  <c r="V186" i="4"/>
  <c r="V185" i="4"/>
  <c r="V184" i="4"/>
  <c r="V183" i="4"/>
  <c r="V182" i="4"/>
  <c r="V179" i="4"/>
  <c r="V178" i="4"/>
  <c r="V177" i="4"/>
  <c r="V176" i="4"/>
  <c r="V175" i="4"/>
  <c r="V174" i="4"/>
  <c r="V172" i="4"/>
  <c r="V171" i="4"/>
  <c r="V170" i="4"/>
  <c r="V169" i="4"/>
  <c r="V168" i="4"/>
  <c r="V167" i="4"/>
  <c r="V165" i="4"/>
  <c r="V164" i="4"/>
  <c r="V163" i="4"/>
  <c r="V162" i="4"/>
  <c r="V161" i="4"/>
  <c r="V160" i="4"/>
  <c r="V158" i="4"/>
  <c r="V157" i="4"/>
  <c r="V156" i="4"/>
  <c r="V155" i="4"/>
  <c r="V154" i="4"/>
  <c r="V153" i="4"/>
  <c r="V150" i="4"/>
  <c r="V149" i="4"/>
  <c r="V148" i="4"/>
  <c r="V147" i="4"/>
  <c r="V146" i="4"/>
  <c r="V145" i="4"/>
  <c r="V142" i="4"/>
  <c r="V141" i="4"/>
  <c r="V140" i="4"/>
  <c r="V139" i="4"/>
  <c r="V138" i="4"/>
  <c r="V137" i="4"/>
  <c r="V135" i="4"/>
  <c r="V134" i="4"/>
  <c r="V133" i="4"/>
  <c r="V132" i="4"/>
  <c r="V131" i="4"/>
  <c r="V130" i="4"/>
  <c r="V127" i="4"/>
  <c r="V126" i="4"/>
  <c r="V125" i="4"/>
  <c r="V124" i="4"/>
  <c r="V123" i="4"/>
  <c r="V122" i="4"/>
  <c r="V120" i="4"/>
  <c r="V119" i="4"/>
  <c r="V118" i="4"/>
  <c r="V117" i="4"/>
  <c r="V116" i="4"/>
  <c r="V115" i="4"/>
  <c r="V113" i="4"/>
  <c r="V112" i="4"/>
  <c r="V111" i="4"/>
  <c r="V110" i="4"/>
  <c r="V109" i="4"/>
  <c r="V108" i="4"/>
  <c r="V106" i="4"/>
  <c r="V105" i="4"/>
  <c r="V104" i="4"/>
  <c r="V103" i="4"/>
  <c r="V102" i="4"/>
  <c r="V101" i="4"/>
  <c r="V99" i="4"/>
  <c r="V98" i="4"/>
  <c r="V97" i="4"/>
  <c r="V96" i="4"/>
  <c r="V95" i="4"/>
  <c r="V94" i="4"/>
  <c r="V92" i="4"/>
  <c r="V91" i="4"/>
  <c r="V90" i="4"/>
  <c r="V89" i="4"/>
  <c r="V88" i="4"/>
  <c r="V87" i="4"/>
  <c r="V85" i="4"/>
  <c r="V84" i="4"/>
  <c r="V83" i="4"/>
  <c r="V82" i="4"/>
  <c r="V81" i="4"/>
  <c r="V80" i="4"/>
  <c r="V78" i="4"/>
  <c r="V77" i="4"/>
  <c r="V76" i="4"/>
  <c r="V75" i="4"/>
  <c r="V74" i="4"/>
  <c r="V73" i="4"/>
  <c r="V71" i="4"/>
  <c r="V70" i="4"/>
  <c r="V69" i="4"/>
  <c r="V68" i="4"/>
  <c r="V67" i="4"/>
  <c r="V66" i="4"/>
  <c r="V63" i="4"/>
  <c r="V62" i="4"/>
  <c r="V61" i="4"/>
  <c r="V60" i="4"/>
  <c r="V59" i="4"/>
  <c r="V58" i="4"/>
  <c r="V56" i="4"/>
  <c r="V55" i="4"/>
  <c r="V54" i="4"/>
  <c r="V53" i="4"/>
  <c r="V52" i="4"/>
  <c r="V51" i="4"/>
  <c r="V49" i="4"/>
  <c r="V48" i="4"/>
  <c r="V47" i="4"/>
  <c r="V46" i="4"/>
  <c r="V45" i="4"/>
  <c r="V44" i="4"/>
  <c r="V42" i="4"/>
  <c r="V41" i="4"/>
  <c r="V40" i="4"/>
  <c r="V39" i="4"/>
  <c r="AT38" i="4"/>
  <c r="V35" i="4"/>
  <c r="V34" i="4"/>
  <c r="V33" i="4"/>
  <c r="V32" i="4"/>
  <c r="V31" i="4"/>
  <c r="V27" i="4"/>
  <c r="V26" i="4"/>
  <c r="V25" i="4"/>
  <c r="V24" i="4"/>
  <c r="V23" i="4"/>
  <c r="AH22" i="4"/>
  <c r="V20" i="4"/>
  <c r="V19" i="4"/>
  <c r="V18" i="4"/>
  <c r="V17" i="4"/>
  <c r="V16" i="4"/>
  <c r="AH15" i="4"/>
  <c r="AH11" i="4"/>
  <c r="V13" i="4"/>
  <c r="AH13" i="4" s="1"/>
  <c r="V12" i="4"/>
  <c r="V10" i="4"/>
  <c r="AH10" i="4" s="1"/>
  <c r="AH9" i="4"/>
  <c r="K186" i="4"/>
  <c r="W186" i="4" s="1"/>
  <c r="AI186" i="4" s="1"/>
  <c r="AJ11" i="4" l="1"/>
  <c r="AK11" i="4" s="1"/>
  <c r="AT9" i="4"/>
  <c r="BF38" i="4"/>
  <c r="AT10" i="4"/>
  <c r="AT13" i="4"/>
  <c r="AT15" i="4"/>
  <c r="AU186" i="4"/>
  <c r="BG186" i="4" s="1"/>
  <c r="BS186" i="4" s="1"/>
  <c r="CE186" i="4" s="1"/>
  <c r="AH12" i="4"/>
  <c r="AJ12" i="4" s="1"/>
  <c r="X12" i="4"/>
  <c r="AT11" i="4"/>
  <c r="AH16" i="4"/>
  <c r="AH18" i="4"/>
  <c r="AH20" i="4"/>
  <c r="AH23" i="4"/>
  <c r="AH25" i="4"/>
  <c r="AH27" i="4"/>
  <c r="AH32" i="4"/>
  <c r="AH34" i="4"/>
  <c r="AH45" i="4"/>
  <c r="AH47" i="4"/>
  <c r="AH49" i="4"/>
  <c r="AH52" i="4"/>
  <c r="AH54" i="4"/>
  <c r="AH56" i="4"/>
  <c r="AH59" i="4"/>
  <c r="AH61" i="4"/>
  <c r="AH63" i="4"/>
  <c r="AH67" i="4"/>
  <c r="AH69" i="4"/>
  <c r="AH71" i="4"/>
  <c r="AH74" i="4"/>
  <c r="AH76" i="4"/>
  <c r="AH78" i="4"/>
  <c r="AH81" i="4"/>
  <c r="AH83" i="4"/>
  <c r="AH85" i="4"/>
  <c r="AH88" i="4"/>
  <c r="AH90" i="4"/>
  <c r="AH92" i="4"/>
  <c r="AH95" i="4"/>
  <c r="AH97" i="4"/>
  <c r="AH99" i="4"/>
  <c r="AH102" i="4"/>
  <c r="AH104" i="4"/>
  <c r="AH106" i="4"/>
  <c r="AH109" i="4"/>
  <c r="AH111" i="4"/>
  <c r="AH113" i="4"/>
  <c r="AH116" i="4"/>
  <c r="AH118" i="4"/>
  <c r="AH120" i="4"/>
  <c r="AH123" i="4"/>
  <c r="AH125" i="4"/>
  <c r="AH127" i="4"/>
  <c r="AH131" i="4"/>
  <c r="AH133" i="4"/>
  <c r="AH135" i="4"/>
  <c r="AH138" i="4"/>
  <c r="AH140" i="4"/>
  <c r="AH142" i="4"/>
  <c r="AH146" i="4"/>
  <c r="AH148" i="4"/>
  <c r="AH150" i="4"/>
  <c r="AH154" i="4"/>
  <c r="AH156" i="4"/>
  <c r="AH158" i="4"/>
  <c r="AH161" i="4"/>
  <c r="AH163" i="4"/>
  <c r="AH165" i="4"/>
  <c r="AH168" i="4"/>
  <c r="AH170" i="4"/>
  <c r="AH172" i="4"/>
  <c r="AH175" i="4"/>
  <c r="AH177" i="4"/>
  <c r="AH179" i="4"/>
  <c r="AH183" i="4"/>
  <c r="AH185" i="4"/>
  <c r="AH187" i="4"/>
  <c r="AH190" i="4"/>
  <c r="AH192" i="4"/>
  <c r="AH194" i="4"/>
  <c r="AH197" i="4"/>
  <c r="AH199" i="4"/>
  <c r="AH201" i="4"/>
  <c r="AH204" i="4"/>
  <c r="AH206" i="4"/>
  <c r="AH208" i="4"/>
  <c r="AH211" i="4"/>
  <c r="AH213" i="4"/>
  <c r="AH215" i="4"/>
  <c r="AH17" i="4"/>
  <c r="AH19" i="4"/>
  <c r="AT22" i="4"/>
  <c r="AH24" i="4"/>
  <c r="AH26" i="4"/>
  <c r="AH31" i="4"/>
  <c r="AH33" i="4"/>
  <c r="AH35" i="4"/>
  <c r="AH44" i="4"/>
  <c r="AH46" i="4"/>
  <c r="AH48" i="4"/>
  <c r="AH51" i="4"/>
  <c r="AH53" i="4"/>
  <c r="AH55" i="4"/>
  <c r="AH58" i="4"/>
  <c r="AH60" i="4"/>
  <c r="AH62" i="4"/>
  <c r="AH66" i="4"/>
  <c r="AH68" i="4"/>
  <c r="AH70" i="4"/>
  <c r="AH73" i="4"/>
  <c r="AH75" i="4"/>
  <c r="AH77" i="4"/>
  <c r="AH80" i="4"/>
  <c r="AH82" i="4"/>
  <c r="AH84" i="4"/>
  <c r="AH87" i="4"/>
  <c r="AH89" i="4"/>
  <c r="AH91" i="4"/>
  <c r="AH94" i="4"/>
  <c r="AH96" i="4"/>
  <c r="AH98" i="4"/>
  <c r="AH101" i="4"/>
  <c r="AH103" i="4"/>
  <c r="AH105" i="4"/>
  <c r="AH108" i="4"/>
  <c r="AH110" i="4"/>
  <c r="AH112" i="4"/>
  <c r="AH115" i="4"/>
  <c r="AH117" i="4"/>
  <c r="AH119" i="4"/>
  <c r="AH122" i="4"/>
  <c r="AH124" i="4"/>
  <c r="AH126" i="4"/>
  <c r="AH130" i="4"/>
  <c r="AH132" i="4"/>
  <c r="AH134" i="4"/>
  <c r="AH137" i="4"/>
  <c r="AH139" i="4"/>
  <c r="AH141" i="4"/>
  <c r="AH145" i="4"/>
  <c r="AH147" i="4"/>
  <c r="AH149" i="4"/>
  <c r="AH153" i="4"/>
  <c r="AH155" i="4"/>
  <c r="AH157" i="4"/>
  <c r="AH160" i="4"/>
  <c r="AH162" i="4"/>
  <c r="AH164" i="4"/>
  <c r="AH167" i="4"/>
  <c r="AH169" i="4"/>
  <c r="AH171" i="4"/>
  <c r="AH174" i="4"/>
  <c r="AH176" i="4"/>
  <c r="AH178" i="4"/>
  <c r="AH182" i="4"/>
  <c r="AH184" i="4"/>
  <c r="AH186" i="4"/>
  <c r="X186" i="4"/>
  <c r="AH189" i="4"/>
  <c r="AH191" i="4"/>
  <c r="AH193" i="4"/>
  <c r="AH196" i="4"/>
  <c r="AH198" i="4"/>
  <c r="AH200" i="4"/>
  <c r="AH203" i="4"/>
  <c r="AH205" i="4"/>
  <c r="AH207" i="4"/>
  <c r="AH210" i="4"/>
  <c r="AH212" i="4"/>
  <c r="AH214" i="4"/>
  <c r="AH39" i="4"/>
  <c r="AH40" i="4"/>
  <c r="AH41" i="4"/>
  <c r="AH42" i="4"/>
  <c r="BD30" i="4"/>
  <c r="AS30" i="4" s="1"/>
  <c r="BB30" i="4"/>
  <c r="BC29" i="4" s="1"/>
  <c r="AW29" i="4"/>
  <c r="CD30" i="4"/>
  <c r="CF30" i="4" s="1"/>
  <c r="CG30" i="4" s="1"/>
  <c r="CH29" i="4" s="1"/>
  <c r="AY30" i="4"/>
  <c r="AZ29" i="4" s="1"/>
  <c r="AT8" i="4"/>
  <c r="CL229" i="4"/>
  <c r="CD241" i="4" s="1"/>
  <c r="BZ229" i="4"/>
  <c r="BR241" i="4" s="1"/>
  <c r="BN229" i="4"/>
  <c r="BF241" i="4" s="1"/>
  <c r="BB229" i="4"/>
  <c r="AT241" i="4" s="1"/>
  <c r="AP229" i="4"/>
  <c r="AH241" i="4" s="1"/>
  <c r="AD229" i="4"/>
  <c r="V229" i="4" s="1"/>
  <c r="K225" i="4"/>
  <c r="AF227" i="4"/>
  <c r="CN227" i="4"/>
  <c r="CF219" i="4"/>
  <c r="CC216" i="4"/>
  <c r="CC215" i="4"/>
  <c r="CC214" i="4"/>
  <c r="CK213" i="4"/>
  <c r="CC212" i="4"/>
  <c r="CC211" i="4"/>
  <c r="CK210" i="4"/>
  <c r="CC209" i="4"/>
  <c r="CC208" i="4"/>
  <c r="CC207" i="4"/>
  <c r="CK206" i="4"/>
  <c r="CC205" i="4"/>
  <c r="CC204" i="4"/>
  <c r="CK203" i="4"/>
  <c r="CC202" i="4"/>
  <c r="CC201" i="4"/>
  <c r="CC200" i="4"/>
  <c r="CK199" i="4"/>
  <c r="CC198" i="4"/>
  <c r="CC197" i="4"/>
  <c r="CK196" i="4"/>
  <c r="CC195" i="4"/>
  <c r="CC194" i="4"/>
  <c r="CC193" i="4"/>
  <c r="CK192" i="4"/>
  <c r="CC191" i="4"/>
  <c r="CC190" i="4"/>
  <c r="CK189" i="4"/>
  <c r="CC188" i="4"/>
  <c r="CC187" i="4"/>
  <c r="CC186" i="4"/>
  <c r="CK185" i="4"/>
  <c r="CC184" i="4"/>
  <c r="CC183" i="4"/>
  <c r="CK182" i="4"/>
  <c r="CC181" i="4"/>
  <c r="CC180" i="4"/>
  <c r="CC179" i="4"/>
  <c r="CC178" i="4"/>
  <c r="CK177" i="4"/>
  <c r="CC176" i="4"/>
  <c r="CC175" i="4"/>
  <c r="CK174" i="4"/>
  <c r="CC173" i="4"/>
  <c r="CC172" i="4"/>
  <c r="CC171" i="4"/>
  <c r="CK170" i="4"/>
  <c r="CC169" i="4"/>
  <c r="CC168" i="4"/>
  <c r="CK167" i="4"/>
  <c r="CC166" i="4"/>
  <c r="CC165" i="4"/>
  <c r="CC164" i="4"/>
  <c r="CK163" i="4"/>
  <c r="CC162" i="4"/>
  <c r="CC161" i="4"/>
  <c r="CK160" i="4"/>
  <c r="CC159" i="4"/>
  <c r="CC158" i="4"/>
  <c r="CC157" i="4"/>
  <c r="CK156" i="4"/>
  <c r="CC155" i="4"/>
  <c r="CC154" i="4"/>
  <c r="CK153" i="4"/>
  <c r="CC152" i="4"/>
  <c r="CC151" i="4"/>
  <c r="CC150" i="4"/>
  <c r="CC149" i="4"/>
  <c r="CK148" i="4"/>
  <c r="CC147" i="4"/>
  <c r="CC146" i="4"/>
  <c r="CK145" i="4"/>
  <c r="CC144" i="4"/>
  <c r="CC143" i="4"/>
  <c r="CC142" i="4"/>
  <c r="CC141" i="4"/>
  <c r="CK140" i="4"/>
  <c r="CC139" i="4"/>
  <c r="CC138" i="4"/>
  <c r="CK137" i="4"/>
  <c r="CC136" i="4"/>
  <c r="CC135" i="4"/>
  <c r="CC134" i="4"/>
  <c r="CK133" i="4"/>
  <c r="CC132" i="4"/>
  <c r="CC131" i="4"/>
  <c r="CK130" i="4"/>
  <c r="CC129" i="4"/>
  <c r="CC128" i="4"/>
  <c r="CC127" i="4"/>
  <c r="CC126" i="4"/>
  <c r="CK125" i="4"/>
  <c r="CC124" i="4"/>
  <c r="CC123" i="4"/>
  <c r="CK122" i="4"/>
  <c r="CC121" i="4"/>
  <c r="CC120" i="4"/>
  <c r="CC119" i="4"/>
  <c r="CK118" i="4"/>
  <c r="CC117" i="4"/>
  <c r="CC116" i="4"/>
  <c r="CK115" i="4"/>
  <c r="CC114" i="4"/>
  <c r="CC113" i="4"/>
  <c r="CC112" i="4"/>
  <c r="CK111" i="4"/>
  <c r="CC110" i="4"/>
  <c r="CC109" i="4"/>
  <c r="CK108" i="4"/>
  <c r="CC107" i="4"/>
  <c r="CC106" i="4"/>
  <c r="CC105" i="4"/>
  <c r="CK104" i="4"/>
  <c r="CC103" i="4"/>
  <c r="CC102" i="4"/>
  <c r="CK101" i="4"/>
  <c r="CC100" i="4"/>
  <c r="CC99" i="4"/>
  <c r="CC98" i="4"/>
  <c r="CK97" i="4"/>
  <c r="CC96" i="4"/>
  <c r="CC95" i="4"/>
  <c r="CK94" i="4"/>
  <c r="CC93" i="4"/>
  <c r="CC92" i="4"/>
  <c r="CC91" i="4"/>
  <c r="CK90" i="4"/>
  <c r="CC89" i="4"/>
  <c r="CC88" i="4"/>
  <c r="CK87" i="4"/>
  <c r="CC86" i="4"/>
  <c r="CC85" i="4"/>
  <c r="CC84" i="4"/>
  <c r="CK83" i="4"/>
  <c r="CC82" i="4"/>
  <c r="CC81" i="4"/>
  <c r="CK80" i="4"/>
  <c r="CC79" i="4"/>
  <c r="CC78" i="4"/>
  <c r="CC77" i="4"/>
  <c r="CK76" i="4"/>
  <c r="CC75" i="4"/>
  <c r="CC74" i="4"/>
  <c r="CK73" i="4"/>
  <c r="CC72" i="4"/>
  <c r="CC71" i="4"/>
  <c r="CC70" i="4"/>
  <c r="CK69" i="4"/>
  <c r="CC68" i="4"/>
  <c r="CC67" i="4"/>
  <c r="CK66" i="4"/>
  <c r="CC65" i="4"/>
  <c r="CC64" i="4"/>
  <c r="CC63" i="4"/>
  <c r="CC62" i="4"/>
  <c r="CK61" i="4"/>
  <c r="CC60" i="4"/>
  <c r="CC59" i="4"/>
  <c r="CK58" i="4"/>
  <c r="CC57" i="4"/>
  <c r="CC56" i="4"/>
  <c r="CC55" i="4"/>
  <c r="CK54" i="4"/>
  <c r="CC53" i="4"/>
  <c r="CC52" i="4"/>
  <c r="CK51" i="4"/>
  <c r="CC50" i="4"/>
  <c r="CC49" i="4"/>
  <c r="CC48" i="4"/>
  <c r="CK47" i="4"/>
  <c r="CC46" i="4"/>
  <c r="CC45" i="4"/>
  <c r="CK44" i="4"/>
  <c r="CC43" i="4"/>
  <c r="CC42" i="4"/>
  <c r="CC41" i="4"/>
  <c r="CK40" i="4"/>
  <c r="CC39" i="4"/>
  <c r="CC38" i="4"/>
  <c r="CK37" i="4"/>
  <c r="CC36" i="4"/>
  <c r="CC35" i="4"/>
  <c r="CC34" i="4"/>
  <c r="CK33" i="4"/>
  <c r="CC32" i="4"/>
  <c r="CC31" i="4"/>
  <c r="CC27" i="4"/>
  <c r="CC26" i="4"/>
  <c r="CK25" i="4"/>
  <c r="CC24" i="4"/>
  <c r="CC23" i="4"/>
  <c r="CK22" i="4"/>
  <c r="CC21" i="4"/>
  <c r="CC20" i="4"/>
  <c r="CC19" i="4"/>
  <c r="CK18" i="4"/>
  <c r="CC17" i="4"/>
  <c r="CC16" i="4"/>
  <c r="CK15" i="4"/>
  <c r="CC14" i="4"/>
  <c r="CC13" i="4"/>
  <c r="CC12" i="4"/>
  <c r="CK11" i="4"/>
  <c r="CC10" i="4"/>
  <c r="CC9" i="4"/>
  <c r="CK8" i="4"/>
  <c r="CB227" i="4"/>
  <c r="BT219" i="4"/>
  <c r="BQ216" i="4"/>
  <c r="BQ215" i="4"/>
  <c r="BQ214" i="4"/>
  <c r="BY213" i="4"/>
  <c r="BQ212" i="4"/>
  <c r="BQ211" i="4"/>
  <c r="BY210" i="4"/>
  <c r="BQ209" i="4"/>
  <c r="BQ208" i="4"/>
  <c r="BQ207" i="4"/>
  <c r="BY206" i="4"/>
  <c r="BQ205" i="4"/>
  <c r="BQ204" i="4"/>
  <c r="BY203" i="4"/>
  <c r="BQ202" i="4"/>
  <c r="BQ201" i="4"/>
  <c r="BQ200" i="4"/>
  <c r="BY199" i="4"/>
  <c r="BQ198" i="4"/>
  <c r="BQ197" i="4"/>
  <c r="BY196" i="4"/>
  <c r="BQ195" i="4"/>
  <c r="BQ194" i="4"/>
  <c r="BQ193" i="4"/>
  <c r="BY192" i="4"/>
  <c r="BQ191" i="4"/>
  <c r="BQ190" i="4"/>
  <c r="BY189" i="4"/>
  <c r="BQ188" i="4"/>
  <c r="BQ187" i="4"/>
  <c r="BQ186" i="4"/>
  <c r="BY185" i="4"/>
  <c r="BQ184" i="4"/>
  <c r="BQ183" i="4"/>
  <c r="BY182" i="4"/>
  <c r="BQ181" i="4"/>
  <c r="BQ180" i="4"/>
  <c r="BQ179" i="4"/>
  <c r="BQ178" i="4"/>
  <c r="BY177" i="4"/>
  <c r="BQ176" i="4"/>
  <c r="BQ175" i="4"/>
  <c r="BY174" i="4"/>
  <c r="BQ173" i="4"/>
  <c r="BQ172" i="4"/>
  <c r="BQ171" i="4"/>
  <c r="BY170" i="4"/>
  <c r="BQ169" i="4"/>
  <c r="BQ168" i="4"/>
  <c r="BY167" i="4"/>
  <c r="BQ166" i="4"/>
  <c r="BQ165" i="4"/>
  <c r="BQ164" i="4"/>
  <c r="BY163" i="4"/>
  <c r="BQ162" i="4"/>
  <c r="BQ161" i="4"/>
  <c r="BY160" i="4"/>
  <c r="BQ159" i="4"/>
  <c r="BQ158" i="4"/>
  <c r="BQ157" i="4"/>
  <c r="BY156" i="4"/>
  <c r="BQ155" i="4"/>
  <c r="BQ154" i="4"/>
  <c r="BY153" i="4"/>
  <c r="BQ152" i="4"/>
  <c r="BQ151" i="4"/>
  <c r="BQ150" i="4"/>
  <c r="BQ149" i="4"/>
  <c r="BY148" i="4"/>
  <c r="BQ147" i="4"/>
  <c r="BQ146" i="4"/>
  <c r="BY145" i="4"/>
  <c r="BQ144" i="4"/>
  <c r="BQ143" i="4"/>
  <c r="BQ142" i="4"/>
  <c r="BQ141" i="4"/>
  <c r="BY140" i="4"/>
  <c r="BQ139" i="4"/>
  <c r="BQ138" i="4"/>
  <c r="BY137" i="4"/>
  <c r="BQ136" i="4"/>
  <c r="BQ135" i="4"/>
  <c r="BQ134" i="4"/>
  <c r="BY133" i="4"/>
  <c r="BQ132" i="4"/>
  <c r="BQ131" i="4"/>
  <c r="BY130" i="4"/>
  <c r="BQ129" i="4"/>
  <c r="BQ128" i="4"/>
  <c r="BQ127" i="4"/>
  <c r="BQ126" i="4"/>
  <c r="BY125" i="4"/>
  <c r="BQ124" i="4"/>
  <c r="BQ123" i="4"/>
  <c r="BY122" i="4"/>
  <c r="BQ121" i="4"/>
  <c r="BQ120" i="4"/>
  <c r="BQ119" i="4"/>
  <c r="BY118" i="4"/>
  <c r="BQ117" i="4"/>
  <c r="BQ116" i="4"/>
  <c r="BY115" i="4"/>
  <c r="BQ114" i="4"/>
  <c r="BQ113" i="4"/>
  <c r="BQ112" i="4"/>
  <c r="BY111" i="4"/>
  <c r="BQ110" i="4"/>
  <c r="BQ109" i="4"/>
  <c r="BY108" i="4"/>
  <c r="BQ107" i="4"/>
  <c r="BQ106" i="4"/>
  <c r="BQ105" i="4"/>
  <c r="BY104" i="4"/>
  <c r="BQ103" i="4"/>
  <c r="BQ102" i="4"/>
  <c r="BY101" i="4"/>
  <c r="BQ100" i="4"/>
  <c r="BQ99" i="4"/>
  <c r="BQ98" i="4"/>
  <c r="BY97" i="4"/>
  <c r="BQ96" i="4"/>
  <c r="BQ95" i="4"/>
  <c r="BY94" i="4"/>
  <c r="BQ93" i="4"/>
  <c r="BQ92" i="4"/>
  <c r="BQ91" i="4"/>
  <c r="BY90" i="4"/>
  <c r="BQ89" i="4"/>
  <c r="BQ88" i="4"/>
  <c r="BY87" i="4"/>
  <c r="BQ86" i="4"/>
  <c r="BQ85" i="4"/>
  <c r="BQ84" i="4"/>
  <c r="BY83" i="4"/>
  <c r="BQ82" i="4"/>
  <c r="BQ81" i="4"/>
  <c r="BY80" i="4"/>
  <c r="BQ79" i="4"/>
  <c r="BQ78" i="4"/>
  <c r="BQ77" i="4"/>
  <c r="BY76" i="4"/>
  <c r="BQ75" i="4"/>
  <c r="BQ74" i="4"/>
  <c r="BY73" i="4"/>
  <c r="BQ72" i="4"/>
  <c r="BQ71" i="4"/>
  <c r="BQ70" i="4"/>
  <c r="BY69" i="4"/>
  <c r="BQ68" i="4"/>
  <c r="BQ67" i="4"/>
  <c r="BY66" i="4"/>
  <c r="BQ65" i="4"/>
  <c r="BQ64" i="4"/>
  <c r="BQ63" i="4"/>
  <c r="BQ62" i="4"/>
  <c r="BY61" i="4"/>
  <c r="BQ60" i="4"/>
  <c r="BQ59" i="4"/>
  <c r="BY58" i="4"/>
  <c r="BQ57" i="4"/>
  <c r="BQ56" i="4"/>
  <c r="BQ55" i="4"/>
  <c r="BY54" i="4"/>
  <c r="BQ53" i="4"/>
  <c r="BQ52" i="4"/>
  <c r="BY51" i="4"/>
  <c r="BQ50" i="4"/>
  <c r="BQ49" i="4"/>
  <c r="BQ48" i="4"/>
  <c r="BY47" i="4"/>
  <c r="BQ46" i="4"/>
  <c r="BQ45" i="4"/>
  <c r="BY44" i="4"/>
  <c r="BQ43" i="4"/>
  <c r="BQ42" i="4"/>
  <c r="BQ41" i="4"/>
  <c r="BY40" i="4"/>
  <c r="BQ39" i="4"/>
  <c r="BQ38" i="4"/>
  <c r="BY37" i="4"/>
  <c r="BQ36" i="4"/>
  <c r="BQ35" i="4"/>
  <c r="BQ34" i="4"/>
  <c r="BY33" i="4"/>
  <c r="BQ32" i="4"/>
  <c r="BQ31" i="4"/>
  <c r="BQ27" i="4"/>
  <c r="BQ26" i="4"/>
  <c r="BY25" i="4"/>
  <c r="BQ24" i="4"/>
  <c r="BQ23" i="4"/>
  <c r="BY22" i="4"/>
  <c r="BQ21" i="4"/>
  <c r="BQ20" i="4"/>
  <c r="BQ19" i="4"/>
  <c r="BY18" i="4"/>
  <c r="BQ17" i="4"/>
  <c r="BQ16" i="4"/>
  <c r="BY15" i="4"/>
  <c r="BQ14" i="4"/>
  <c r="BQ13" i="4"/>
  <c r="BQ12" i="4"/>
  <c r="BY11" i="4"/>
  <c r="BQ10" i="4"/>
  <c r="BQ9" i="4"/>
  <c r="BY8" i="4"/>
  <c r="BP227" i="4"/>
  <c r="BH219" i="4"/>
  <c r="BE216" i="4"/>
  <c r="BE215" i="4"/>
  <c r="BE214" i="4"/>
  <c r="BM213" i="4"/>
  <c r="BE212" i="4"/>
  <c r="BE211" i="4"/>
  <c r="BM210" i="4"/>
  <c r="BE209" i="4"/>
  <c r="BE208" i="4"/>
  <c r="BE207" i="4"/>
  <c r="BM206" i="4"/>
  <c r="BE205" i="4"/>
  <c r="BE204" i="4"/>
  <c r="BM203" i="4"/>
  <c r="BE202" i="4"/>
  <c r="BE201" i="4"/>
  <c r="BE200" i="4"/>
  <c r="BM199" i="4"/>
  <c r="BE198" i="4"/>
  <c r="BE197" i="4"/>
  <c r="BM196" i="4"/>
  <c r="BE195" i="4"/>
  <c r="BE194" i="4"/>
  <c r="BE193" i="4"/>
  <c r="BM192" i="4"/>
  <c r="BE191" i="4"/>
  <c r="BE190" i="4"/>
  <c r="BM189" i="4"/>
  <c r="BE188" i="4"/>
  <c r="BE187" i="4"/>
  <c r="BE186" i="4"/>
  <c r="BM185" i="4"/>
  <c r="BE184" i="4"/>
  <c r="BE183" i="4"/>
  <c r="BM182" i="4"/>
  <c r="BE181" i="4"/>
  <c r="BE180" i="4"/>
  <c r="BE179" i="4"/>
  <c r="BE178" i="4"/>
  <c r="BM177" i="4"/>
  <c r="BE176" i="4"/>
  <c r="BE175" i="4"/>
  <c r="BM174" i="4"/>
  <c r="BE173" i="4"/>
  <c r="BE172" i="4"/>
  <c r="BE171" i="4"/>
  <c r="BM170" i="4"/>
  <c r="BE169" i="4"/>
  <c r="BE168" i="4"/>
  <c r="BM167" i="4"/>
  <c r="BE166" i="4"/>
  <c r="BE165" i="4"/>
  <c r="BE164" i="4"/>
  <c r="BM163" i="4"/>
  <c r="BE162" i="4"/>
  <c r="BE161" i="4"/>
  <c r="BM160" i="4"/>
  <c r="BE159" i="4"/>
  <c r="BE158" i="4"/>
  <c r="BE157" i="4"/>
  <c r="BM156" i="4"/>
  <c r="BE155" i="4"/>
  <c r="BE154" i="4"/>
  <c r="BM153" i="4"/>
  <c r="BE152" i="4"/>
  <c r="BE151" i="4"/>
  <c r="BE150" i="4"/>
  <c r="BE149" i="4"/>
  <c r="BM148" i="4"/>
  <c r="BE147" i="4"/>
  <c r="BE146" i="4"/>
  <c r="BM145" i="4"/>
  <c r="BE144" i="4"/>
  <c r="BE143" i="4"/>
  <c r="BE142" i="4"/>
  <c r="BE141" i="4"/>
  <c r="BM140" i="4"/>
  <c r="BE139" i="4"/>
  <c r="BE138" i="4"/>
  <c r="BM137" i="4"/>
  <c r="BE136" i="4"/>
  <c r="BE135" i="4"/>
  <c r="BE134" i="4"/>
  <c r="BM133" i="4"/>
  <c r="BE132" i="4"/>
  <c r="BE131" i="4"/>
  <c r="BM130" i="4"/>
  <c r="BE129" i="4"/>
  <c r="BE128" i="4"/>
  <c r="BE127" i="4"/>
  <c r="BE126" i="4"/>
  <c r="BM125" i="4"/>
  <c r="BE124" i="4"/>
  <c r="BE123" i="4"/>
  <c r="BM122" i="4"/>
  <c r="BE121" i="4"/>
  <c r="BE120" i="4"/>
  <c r="BE119" i="4"/>
  <c r="BM118" i="4"/>
  <c r="BE117" i="4"/>
  <c r="BE116" i="4"/>
  <c r="BM115" i="4"/>
  <c r="BE114" i="4"/>
  <c r="BE113" i="4"/>
  <c r="BE112" i="4"/>
  <c r="BM111" i="4"/>
  <c r="BE110" i="4"/>
  <c r="BE109" i="4"/>
  <c r="BM108" i="4"/>
  <c r="BE107" i="4"/>
  <c r="BE106" i="4"/>
  <c r="BE105" i="4"/>
  <c r="BM104" i="4"/>
  <c r="BE103" i="4"/>
  <c r="BE102" i="4"/>
  <c r="BM101" i="4"/>
  <c r="BE100" i="4"/>
  <c r="BE99" i="4"/>
  <c r="BE98" i="4"/>
  <c r="BM97" i="4"/>
  <c r="BE96" i="4"/>
  <c r="BE95" i="4"/>
  <c r="BM94" i="4"/>
  <c r="BE93" i="4"/>
  <c r="BE92" i="4"/>
  <c r="BE91" i="4"/>
  <c r="BM90" i="4"/>
  <c r="BE89" i="4"/>
  <c r="BE88" i="4"/>
  <c r="BM87" i="4"/>
  <c r="BE86" i="4"/>
  <c r="BE85" i="4"/>
  <c r="BE84" i="4"/>
  <c r="BM83" i="4"/>
  <c r="BE82" i="4"/>
  <c r="BE81" i="4"/>
  <c r="BM80" i="4"/>
  <c r="BE79" i="4"/>
  <c r="BE78" i="4"/>
  <c r="BE77" i="4"/>
  <c r="BM76" i="4"/>
  <c r="BE75" i="4"/>
  <c r="BE74" i="4"/>
  <c r="BM73" i="4"/>
  <c r="BE72" i="4"/>
  <c r="BE71" i="4"/>
  <c r="BE70" i="4"/>
  <c r="BM69" i="4"/>
  <c r="BE68" i="4"/>
  <c r="BE67" i="4"/>
  <c r="BM66" i="4"/>
  <c r="BE65" i="4"/>
  <c r="BE64" i="4"/>
  <c r="BE63" i="4"/>
  <c r="BE62" i="4"/>
  <c r="BM61" i="4"/>
  <c r="BE60" i="4"/>
  <c r="BE59" i="4"/>
  <c r="BM58" i="4"/>
  <c r="BE57" i="4"/>
  <c r="BE56" i="4"/>
  <c r="BE55" i="4"/>
  <c r="BM54" i="4"/>
  <c r="BE53" i="4"/>
  <c r="BE52" i="4"/>
  <c r="BM51" i="4"/>
  <c r="BE50" i="4"/>
  <c r="BE49" i="4"/>
  <c r="BE48" i="4"/>
  <c r="BM47" i="4"/>
  <c r="BE46" i="4"/>
  <c r="BE45" i="4"/>
  <c r="BM44" i="4"/>
  <c r="BE43" i="4"/>
  <c r="BE42" i="4"/>
  <c r="BE41" i="4"/>
  <c r="BM40" i="4"/>
  <c r="BE39" i="4"/>
  <c r="BE38" i="4"/>
  <c r="BM37" i="4"/>
  <c r="BE36" i="4"/>
  <c r="BE35" i="4"/>
  <c r="BE34" i="4"/>
  <c r="BM33" i="4"/>
  <c r="BE32" i="4"/>
  <c r="BE31" i="4"/>
  <c r="BE27" i="4"/>
  <c r="BE26" i="4"/>
  <c r="BM25" i="4"/>
  <c r="BE24" i="4"/>
  <c r="BE23" i="4"/>
  <c r="BM22" i="4"/>
  <c r="BE21" i="4"/>
  <c r="BE20" i="4"/>
  <c r="BE19" i="4"/>
  <c r="BM18" i="4"/>
  <c r="BE17" i="4"/>
  <c r="BE16" i="4"/>
  <c r="BM15" i="4"/>
  <c r="BE14" i="4"/>
  <c r="BE13" i="4"/>
  <c r="BE12" i="4"/>
  <c r="BM11" i="4"/>
  <c r="BE10" i="4"/>
  <c r="BE9" i="4"/>
  <c r="BM8" i="4"/>
  <c r="B227" i="4" l="1"/>
  <c r="BF8" i="4"/>
  <c r="AT214" i="4"/>
  <c r="AT210" i="4"/>
  <c r="AT205" i="4"/>
  <c r="AT200" i="4"/>
  <c r="AT196" i="4"/>
  <c r="AT191" i="4"/>
  <c r="AT134" i="4"/>
  <c r="AT130" i="4"/>
  <c r="AT124" i="4"/>
  <c r="AT119" i="4"/>
  <c r="AT115" i="4"/>
  <c r="AT110" i="4"/>
  <c r="BF22" i="4"/>
  <c r="AT106" i="4"/>
  <c r="AT186" i="4"/>
  <c r="AJ186" i="4"/>
  <c r="AT182" i="4"/>
  <c r="AT176" i="4"/>
  <c r="AT171" i="4"/>
  <c r="AT167" i="4"/>
  <c r="AT162" i="4"/>
  <c r="AT157" i="4"/>
  <c r="AT153" i="4"/>
  <c r="AT147" i="4"/>
  <c r="AT141" i="4"/>
  <c r="AT137" i="4"/>
  <c r="AT126" i="4"/>
  <c r="AT122" i="4"/>
  <c r="AT112" i="4"/>
  <c r="AT108" i="4"/>
  <c r="BF11" i="4"/>
  <c r="AV11" i="4"/>
  <c r="AW11" i="4" s="1"/>
  <c r="BF15" i="4"/>
  <c r="BF13" i="4"/>
  <c r="BF10" i="4"/>
  <c r="BR38" i="4"/>
  <c r="BF9" i="4"/>
  <c r="AT212" i="4"/>
  <c r="AT207" i="4"/>
  <c r="AT203" i="4"/>
  <c r="AT198" i="4"/>
  <c r="AT193" i="4"/>
  <c r="AT189" i="4"/>
  <c r="AT184" i="4"/>
  <c r="AT178" i="4"/>
  <c r="AT174" i="4"/>
  <c r="AT169" i="4"/>
  <c r="AT164" i="4"/>
  <c r="AT160" i="4"/>
  <c r="AT155" i="4"/>
  <c r="AT149" i="4"/>
  <c r="AT145" i="4"/>
  <c r="AT139" i="4"/>
  <c r="AT132" i="4"/>
  <c r="AT117" i="4"/>
  <c r="AT105" i="4"/>
  <c r="AT103" i="4"/>
  <c r="AT101" i="4"/>
  <c r="AT98" i="4"/>
  <c r="AT96" i="4"/>
  <c r="AT94" i="4"/>
  <c r="AT91" i="4"/>
  <c r="AT89" i="4"/>
  <c r="AT87" i="4"/>
  <c r="AT84" i="4"/>
  <c r="AT82" i="4"/>
  <c r="AT80" i="4"/>
  <c r="AT77" i="4"/>
  <c r="AT75" i="4"/>
  <c r="AT73" i="4"/>
  <c r="AT70" i="4"/>
  <c r="AT68" i="4"/>
  <c r="AT66" i="4"/>
  <c r="AT62" i="4"/>
  <c r="AT60" i="4"/>
  <c r="AT58" i="4"/>
  <c r="AT55" i="4"/>
  <c r="AT53" i="4"/>
  <c r="AT51" i="4"/>
  <c r="AT48" i="4"/>
  <c r="AT46" i="4"/>
  <c r="AT44" i="4"/>
  <c r="AT35" i="4"/>
  <c r="AT33" i="4"/>
  <c r="AT31" i="4"/>
  <c r="AT26" i="4"/>
  <c r="AT24" i="4"/>
  <c r="AT19" i="4"/>
  <c r="AT17" i="4"/>
  <c r="AT215" i="4"/>
  <c r="AT213" i="4"/>
  <c r="AT211" i="4"/>
  <c r="AT208" i="4"/>
  <c r="AT206" i="4"/>
  <c r="AT204" i="4"/>
  <c r="AT201" i="4"/>
  <c r="AT199" i="4"/>
  <c r="AT197" i="4"/>
  <c r="AT194" i="4"/>
  <c r="AT192" i="4"/>
  <c r="AT190" i="4"/>
  <c r="AT187" i="4"/>
  <c r="AT185" i="4"/>
  <c r="AT183" i="4"/>
  <c r="AT179" i="4"/>
  <c r="AT177" i="4"/>
  <c r="AT175" i="4"/>
  <c r="AT172" i="4"/>
  <c r="AT170" i="4"/>
  <c r="AT168" i="4"/>
  <c r="AT165" i="4"/>
  <c r="AT163" i="4"/>
  <c r="AT161" i="4"/>
  <c r="AT158" i="4"/>
  <c r="AT156" i="4"/>
  <c r="AT154" i="4"/>
  <c r="AT150" i="4"/>
  <c r="AT148" i="4"/>
  <c r="AT146" i="4"/>
  <c r="AT142" i="4"/>
  <c r="AT140" i="4"/>
  <c r="AT138" i="4"/>
  <c r="AT135" i="4"/>
  <c r="AT133" i="4"/>
  <c r="AT131" i="4"/>
  <c r="AT127" i="4"/>
  <c r="AT125" i="4"/>
  <c r="AT123" i="4"/>
  <c r="AT120" i="4"/>
  <c r="AT118" i="4"/>
  <c r="AT116" i="4"/>
  <c r="AT113" i="4"/>
  <c r="AT111" i="4"/>
  <c r="AT109" i="4"/>
  <c r="AT104" i="4"/>
  <c r="AT102" i="4"/>
  <c r="AT99" i="4"/>
  <c r="AT97" i="4"/>
  <c r="AT95" i="4"/>
  <c r="AT92" i="4"/>
  <c r="AT90" i="4"/>
  <c r="AT88" i="4"/>
  <c r="AT85" i="4"/>
  <c r="AT83" i="4"/>
  <c r="AT81" i="4"/>
  <c r="AT78" i="4"/>
  <c r="AT76" i="4"/>
  <c r="AT74" i="4"/>
  <c r="AT71" i="4"/>
  <c r="AT69" i="4"/>
  <c r="AT67" i="4"/>
  <c r="AT63" i="4"/>
  <c r="AT61" i="4"/>
  <c r="AT59" i="4"/>
  <c r="AT56" i="4"/>
  <c r="AT54" i="4"/>
  <c r="AT52" i="4"/>
  <c r="AT49" i="4"/>
  <c r="AT47" i="4"/>
  <c r="AT45" i="4"/>
  <c r="AT34" i="4"/>
  <c r="AT32" i="4"/>
  <c r="AT27" i="4"/>
  <c r="AT25" i="4"/>
  <c r="AT23" i="4"/>
  <c r="AT20" i="4"/>
  <c r="AT18" i="4"/>
  <c r="AT16" i="4"/>
  <c r="AT12" i="4"/>
  <c r="AT42" i="4"/>
  <c r="AT40" i="4"/>
  <c r="AT41" i="4"/>
  <c r="AT39" i="4"/>
  <c r="AT37" i="4"/>
  <c r="BP30" i="4"/>
  <c r="BE30" i="4" s="1"/>
  <c r="BI29" i="4"/>
  <c r="BN30" i="4"/>
  <c r="BO29" i="4" s="1"/>
  <c r="BK30" i="4"/>
  <c r="BL29" i="4" s="1"/>
  <c r="CD229" i="4"/>
  <c r="BR229" i="4"/>
  <c r="BF229" i="4"/>
  <c r="AT229" i="4"/>
  <c r="AH229" i="4"/>
  <c r="V241" i="4"/>
  <c r="BD227" i="4"/>
  <c r="AV219" i="4"/>
  <c r="AS216" i="4"/>
  <c r="AS215" i="4"/>
  <c r="AS214" i="4"/>
  <c r="BA213" i="4"/>
  <c r="AS212" i="4"/>
  <c r="AS211" i="4"/>
  <c r="BA210" i="4"/>
  <c r="AS209" i="4"/>
  <c r="AS208" i="4"/>
  <c r="AS207" i="4"/>
  <c r="BA206" i="4"/>
  <c r="AS205" i="4"/>
  <c r="AS204" i="4"/>
  <c r="BA203" i="4"/>
  <c r="AS202" i="4"/>
  <c r="AS201" i="4"/>
  <c r="AS200" i="4"/>
  <c r="BA199" i="4"/>
  <c r="AS198" i="4"/>
  <c r="AS197" i="4"/>
  <c r="BA196" i="4"/>
  <c r="AS195" i="4"/>
  <c r="AS194" i="4"/>
  <c r="AS193" i="4"/>
  <c r="BA192" i="4"/>
  <c r="AS191" i="4"/>
  <c r="AS190" i="4"/>
  <c r="BA189" i="4"/>
  <c r="AS188" i="4"/>
  <c r="AS187" i="4"/>
  <c r="AS186" i="4"/>
  <c r="BA185" i="4"/>
  <c r="AS184" i="4"/>
  <c r="AS183" i="4"/>
  <c r="BA182" i="4"/>
  <c r="AS181" i="4"/>
  <c r="AS180" i="4"/>
  <c r="AS179" i="4"/>
  <c r="AS178" i="4"/>
  <c r="BA177" i="4"/>
  <c r="AS176" i="4"/>
  <c r="AS175" i="4"/>
  <c r="BA174" i="4"/>
  <c r="AS173" i="4"/>
  <c r="AS172" i="4"/>
  <c r="AS171" i="4"/>
  <c r="BA170" i="4"/>
  <c r="AS169" i="4"/>
  <c r="AS168" i="4"/>
  <c r="BA167" i="4"/>
  <c r="AS166" i="4"/>
  <c r="AS165" i="4"/>
  <c r="AS164" i="4"/>
  <c r="BA163" i="4"/>
  <c r="AS162" i="4"/>
  <c r="AS161" i="4"/>
  <c r="BA160" i="4"/>
  <c r="AS159" i="4"/>
  <c r="AS158" i="4"/>
  <c r="AS157" i="4"/>
  <c r="BA156" i="4"/>
  <c r="AS155" i="4"/>
  <c r="AS154" i="4"/>
  <c r="BA153" i="4"/>
  <c r="AS152" i="4"/>
  <c r="AS151" i="4"/>
  <c r="AS150" i="4"/>
  <c r="AS149" i="4"/>
  <c r="BA148" i="4"/>
  <c r="AS147" i="4"/>
  <c r="AS146" i="4"/>
  <c r="BA145" i="4"/>
  <c r="AS144" i="4"/>
  <c r="AS143" i="4"/>
  <c r="AS142" i="4"/>
  <c r="AS141" i="4"/>
  <c r="BA140" i="4"/>
  <c r="AS139" i="4"/>
  <c r="AS138" i="4"/>
  <c r="BA137" i="4"/>
  <c r="AS136" i="4"/>
  <c r="AS135" i="4"/>
  <c r="AS134" i="4"/>
  <c r="BA133" i="4"/>
  <c r="AS132" i="4"/>
  <c r="AS131" i="4"/>
  <c r="BA130" i="4"/>
  <c r="AS129" i="4"/>
  <c r="AS128" i="4"/>
  <c r="AS127" i="4"/>
  <c r="AS126" i="4"/>
  <c r="BA125" i="4"/>
  <c r="AS124" i="4"/>
  <c r="AS123" i="4"/>
  <c r="BA122" i="4"/>
  <c r="AS121" i="4"/>
  <c r="AS120" i="4"/>
  <c r="AS119" i="4"/>
  <c r="BA118" i="4"/>
  <c r="AS117" i="4"/>
  <c r="AS116" i="4"/>
  <c r="BA115" i="4"/>
  <c r="AS114" i="4"/>
  <c r="AS113" i="4"/>
  <c r="AS112" i="4"/>
  <c r="BA111" i="4"/>
  <c r="AS110" i="4"/>
  <c r="AS109" i="4"/>
  <c r="BA108" i="4"/>
  <c r="AS107" i="4"/>
  <c r="AS106" i="4"/>
  <c r="AS105" i="4"/>
  <c r="BA104" i="4"/>
  <c r="AS103" i="4"/>
  <c r="AS102" i="4"/>
  <c r="BA101" i="4"/>
  <c r="AS100" i="4"/>
  <c r="AS99" i="4"/>
  <c r="AS98" i="4"/>
  <c r="BA97" i="4"/>
  <c r="AS96" i="4"/>
  <c r="AS95" i="4"/>
  <c r="BA94" i="4"/>
  <c r="AS93" i="4"/>
  <c r="AS92" i="4"/>
  <c r="AS91" i="4"/>
  <c r="BA90" i="4"/>
  <c r="AS89" i="4"/>
  <c r="AS88" i="4"/>
  <c r="BA87" i="4"/>
  <c r="AS86" i="4"/>
  <c r="AS85" i="4"/>
  <c r="AS84" i="4"/>
  <c r="BA83" i="4"/>
  <c r="AS82" i="4"/>
  <c r="AS81" i="4"/>
  <c r="BA80" i="4"/>
  <c r="AS79" i="4"/>
  <c r="AS78" i="4"/>
  <c r="AS77" i="4"/>
  <c r="BA76" i="4"/>
  <c r="AS75" i="4"/>
  <c r="AS74" i="4"/>
  <c r="BA73" i="4"/>
  <c r="AS72" i="4"/>
  <c r="AS71" i="4"/>
  <c r="AS70" i="4"/>
  <c r="BA69" i="4"/>
  <c r="AS68" i="4"/>
  <c r="AS67" i="4"/>
  <c r="BA66" i="4"/>
  <c r="AS65" i="4"/>
  <c r="AS64" i="4"/>
  <c r="AS63" i="4"/>
  <c r="AS62" i="4"/>
  <c r="BA61" i="4"/>
  <c r="AS60" i="4"/>
  <c r="AS59" i="4"/>
  <c r="BA58" i="4"/>
  <c r="AS57" i="4"/>
  <c r="AS56" i="4"/>
  <c r="AS55" i="4"/>
  <c r="BA54" i="4"/>
  <c r="AS53" i="4"/>
  <c r="AS52" i="4"/>
  <c r="BA51" i="4"/>
  <c r="AS50" i="4"/>
  <c r="AS49" i="4"/>
  <c r="AS48" i="4"/>
  <c r="BA47" i="4"/>
  <c r="AS46" i="4"/>
  <c r="AS45" i="4"/>
  <c r="BA44" i="4"/>
  <c r="AS43" i="4"/>
  <c r="AS42" i="4"/>
  <c r="AS41" i="4"/>
  <c r="BA40" i="4"/>
  <c r="AS39" i="4"/>
  <c r="AS38" i="4"/>
  <c r="BA37" i="4"/>
  <c r="AS36" i="4"/>
  <c r="AS35" i="4"/>
  <c r="AS34" i="4"/>
  <c r="BA33" i="4"/>
  <c r="AS32" i="4"/>
  <c r="AS31" i="4"/>
  <c r="AS27" i="4"/>
  <c r="AS26" i="4"/>
  <c r="BA25" i="4"/>
  <c r="AS24" i="4"/>
  <c r="AS23" i="4"/>
  <c r="BA22" i="4"/>
  <c r="AS21" i="4"/>
  <c r="AS20" i="4"/>
  <c r="AS19" i="4"/>
  <c r="BA18" i="4"/>
  <c r="AS17" i="4"/>
  <c r="AS16" i="4"/>
  <c r="BA15" i="4"/>
  <c r="AS14" i="4"/>
  <c r="AS13" i="4"/>
  <c r="AS12" i="4"/>
  <c r="BA11" i="4"/>
  <c r="AS10" i="4"/>
  <c r="AS9" i="4"/>
  <c r="U214" i="4"/>
  <c r="AG13" i="4"/>
  <c r="AR227" i="4"/>
  <c r="AJ219" i="4"/>
  <c r="AG216" i="4"/>
  <c r="AG215" i="4"/>
  <c r="AG214" i="4"/>
  <c r="AO213" i="4"/>
  <c r="AG212" i="4"/>
  <c r="AG211" i="4"/>
  <c r="AO210" i="4"/>
  <c r="AG209" i="4"/>
  <c r="AG208" i="4"/>
  <c r="AG207" i="4"/>
  <c r="AO206" i="4"/>
  <c r="AG205" i="4"/>
  <c r="AG204" i="4"/>
  <c r="AO203" i="4"/>
  <c r="AG202" i="4"/>
  <c r="AG201" i="4"/>
  <c r="AG200" i="4"/>
  <c r="AO199" i="4"/>
  <c r="AG198" i="4"/>
  <c r="AG197" i="4"/>
  <c r="AO196" i="4"/>
  <c r="AG195" i="4"/>
  <c r="AG194" i="4"/>
  <c r="AG193" i="4"/>
  <c r="AO192" i="4"/>
  <c r="AG191" i="4"/>
  <c r="AG190" i="4"/>
  <c r="AO189" i="4"/>
  <c r="AG188" i="4"/>
  <c r="AG187" i="4"/>
  <c r="AG186" i="4"/>
  <c r="AO185" i="4"/>
  <c r="AG184" i="4"/>
  <c r="AG183" i="4"/>
  <c r="AO182" i="4"/>
  <c r="AG181" i="4"/>
  <c r="AG180" i="4"/>
  <c r="AG179" i="4"/>
  <c r="AG178" i="4"/>
  <c r="AO177" i="4"/>
  <c r="AG176" i="4"/>
  <c r="AG175" i="4"/>
  <c r="AO174" i="4"/>
  <c r="AG173" i="4"/>
  <c r="AG172" i="4"/>
  <c r="AG171" i="4"/>
  <c r="AO170" i="4"/>
  <c r="AG169" i="4"/>
  <c r="AG168" i="4"/>
  <c r="AO167" i="4"/>
  <c r="AG166" i="4"/>
  <c r="AG165" i="4"/>
  <c r="AG164" i="4"/>
  <c r="AO163" i="4"/>
  <c r="AG162" i="4"/>
  <c r="AG161" i="4"/>
  <c r="AO160" i="4"/>
  <c r="AG159" i="4"/>
  <c r="AG158" i="4"/>
  <c r="AG157" i="4"/>
  <c r="AO156" i="4"/>
  <c r="AG155" i="4"/>
  <c r="AG154" i="4"/>
  <c r="AO153" i="4"/>
  <c r="AG152" i="4"/>
  <c r="AG151" i="4"/>
  <c r="AG150" i="4"/>
  <c r="AG149" i="4"/>
  <c r="AO148" i="4"/>
  <c r="AG147" i="4"/>
  <c r="AG146" i="4"/>
  <c r="AO145" i="4"/>
  <c r="AG144" i="4"/>
  <c r="AG143" i="4"/>
  <c r="AG142" i="4"/>
  <c r="AG141" i="4"/>
  <c r="AO140" i="4"/>
  <c r="AG139" i="4"/>
  <c r="AG138" i="4"/>
  <c r="AO137" i="4"/>
  <c r="AG136" i="4"/>
  <c r="AG135" i="4"/>
  <c r="AG134" i="4"/>
  <c r="AO133" i="4"/>
  <c r="AG132" i="4"/>
  <c r="AG131" i="4"/>
  <c r="AO130" i="4"/>
  <c r="AG129" i="4"/>
  <c r="AG128" i="4"/>
  <c r="AG127" i="4"/>
  <c r="AG126" i="4"/>
  <c r="AO125" i="4"/>
  <c r="AG124" i="4"/>
  <c r="AG123" i="4"/>
  <c r="AO122" i="4"/>
  <c r="AG121" i="4"/>
  <c r="AG120" i="4"/>
  <c r="AG119" i="4"/>
  <c r="AO118" i="4"/>
  <c r="AG117" i="4"/>
  <c r="AG116" i="4"/>
  <c r="AO115" i="4"/>
  <c r="AG114" i="4"/>
  <c r="AG113" i="4"/>
  <c r="AG112" i="4"/>
  <c r="AO111" i="4"/>
  <c r="AG110" i="4"/>
  <c r="AG109" i="4"/>
  <c r="AO108" i="4"/>
  <c r="AG107" i="4"/>
  <c r="AG106" i="4"/>
  <c r="AG105" i="4"/>
  <c r="AO104" i="4"/>
  <c r="AG103" i="4"/>
  <c r="AG102" i="4"/>
  <c r="AO101" i="4"/>
  <c r="AG100" i="4"/>
  <c r="AG99" i="4"/>
  <c r="AG98" i="4"/>
  <c r="AO97" i="4"/>
  <c r="AG96" i="4"/>
  <c r="AG95" i="4"/>
  <c r="AO94" i="4"/>
  <c r="AG93" i="4"/>
  <c r="AG92" i="4"/>
  <c r="AG91" i="4"/>
  <c r="AO90" i="4"/>
  <c r="AG89" i="4"/>
  <c r="AG88" i="4"/>
  <c r="AO87" i="4"/>
  <c r="AG86" i="4"/>
  <c r="AG85" i="4"/>
  <c r="AG84" i="4"/>
  <c r="AO83" i="4"/>
  <c r="AG82" i="4"/>
  <c r="AG81" i="4"/>
  <c r="AO80" i="4"/>
  <c r="AG79" i="4"/>
  <c r="AG78" i="4"/>
  <c r="AG77" i="4"/>
  <c r="AO76" i="4"/>
  <c r="AG75" i="4"/>
  <c r="AG74" i="4"/>
  <c r="AO73" i="4"/>
  <c r="AG72" i="4"/>
  <c r="AG71" i="4"/>
  <c r="AG70" i="4"/>
  <c r="AO69" i="4"/>
  <c r="AG68" i="4"/>
  <c r="AG67" i="4"/>
  <c r="AO66" i="4"/>
  <c r="AG65" i="4"/>
  <c r="AG64" i="4"/>
  <c r="AG63" i="4"/>
  <c r="AG62" i="4"/>
  <c r="AO61" i="4"/>
  <c r="AG60" i="4"/>
  <c r="AG59" i="4"/>
  <c r="AO58" i="4"/>
  <c r="AG57" i="4"/>
  <c r="AG56" i="4"/>
  <c r="AG55" i="4"/>
  <c r="AO54" i="4"/>
  <c r="AG53" i="4"/>
  <c r="AG52" i="4"/>
  <c r="AO51" i="4"/>
  <c r="AG50" i="4"/>
  <c r="AG49" i="4"/>
  <c r="AG48" i="4"/>
  <c r="AO47" i="4"/>
  <c r="AG46" i="4"/>
  <c r="AG45" i="4"/>
  <c r="AO44" i="4"/>
  <c r="AG43" i="4"/>
  <c r="AG42" i="4"/>
  <c r="AG41" i="4"/>
  <c r="AO40" i="4"/>
  <c r="AG39" i="4"/>
  <c r="AG38" i="4"/>
  <c r="AO37" i="4"/>
  <c r="AG36" i="4"/>
  <c r="AG35" i="4"/>
  <c r="AG34" i="4"/>
  <c r="AG32" i="4"/>
  <c r="AG31" i="4"/>
  <c r="AG27" i="4"/>
  <c r="AG26" i="4"/>
  <c r="AO25" i="4"/>
  <c r="AG24" i="4"/>
  <c r="AG23" i="4"/>
  <c r="AO22" i="4"/>
  <c r="AG21" i="4"/>
  <c r="AG20" i="4"/>
  <c r="AG19" i="4"/>
  <c r="AO18" i="4"/>
  <c r="AG17" i="4"/>
  <c r="AG16" i="4"/>
  <c r="AO15" i="4"/>
  <c r="AG14" i="4"/>
  <c r="AG12" i="4"/>
  <c r="AO11" i="4"/>
  <c r="AG10" i="4"/>
  <c r="AG9" i="4"/>
  <c r="AO8" i="4"/>
  <c r="U9" i="4"/>
  <c r="U10" i="4"/>
  <c r="U12" i="4"/>
  <c r="U13" i="4"/>
  <c r="U14" i="4"/>
  <c r="U16" i="4"/>
  <c r="U17" i="4"/>
  <c r="U19" i="4"/>
  <c r="U20" i="4"/>
  <c r="U21" i="4"/>
  <c r="U23" i="4"/>
  <c r="U24" i="4"/>
  <c r="U26" i="4"/>
  <c r="U27" i="4"/>
  <c r="U31" i="4"/>
  <c r="U32" i="4"/>
  <c r="U34" i="4"/>
  <c r="U35" i="4"/>
  <c r="U36" i="4"/>
  <c r="U38" i="4"/>
  <c r="U39" i="4"/>
  <c r="U41" i="4"/>
  <c r="U42" i="4"/>
  <c r="U43" i="4"/>
  <c r="U45" i="4"/>
  <c r="U46" i="4"/>
  <c r="U48" i="4"/>
  <c r="U49" i="4"/>
  <c r="U50" i="4"/>
  <c r="U52" i="4"/>
  <c r="U53" i="4"/>
  <c r="U55" i="4"/>
  <c r="U56" i="4"/>
  <c r="U57" i="4"/>
  <c r="U59" i="4"/>
  <c r="U60" i="4"/>
  <c r="U62" i="4"/>
  <c r="U63" i="4"/>
  <c r="U64" i="4"/>
  <c r="U65" i="4"/>
  <c r="U67" i="4"/>
  <c r="U68" i="4"/>
  <c r="U70" i="4"/>
  <c r="U71" i="4"/>
  <c r="U72" i="4"/>
  <c r="U74" i="4"/>
  <c r="U75" i="4"/>
  <c r="U77" i="4"/>
  <c r="U78" i="4"/>
  <c r="U79" i="4"/>
  <c r="U81" i="4"/>
  <c r="U82" i="4"/>
  <c r="U84" i="4"/>
  <c r="U85" i="4"/>
  <c r="U86" i="4"/>
  <c r="U88" i="4"/>
  <c r="U89" i="4"/>
  <c r="U91" i="4"/>
  <c r="U92" i="4"/>
  <c r="U93" i="4"/>
  <c r="U95" i="4"/>
  <c r="U96" i="4"/>
  <c r="U98" i="4"/>
  <c r="U99" i="4"/>
  <c r="U100" i="4"/>
  <c r="U102" i="4"/>
  <c r="U103" i="4"/>
  <c r="U105" i="4"/>
  <c r="U106" i="4"/>
  <c r="U107" i="4"/>
  <c r="U109" i="4"/>
  <c r="U110" i="4"/>
  <c r="U112" i="4"/>
  <c r="U113" i="4"/>
  <c r="U114" i="4"/>
  <c r="U116" i="4"/>
  <c r="U117" i="4"/>
  <c r="U119" i="4"/>
  <c r="U120" i="4"/>
  <c r="U121" i="4"/>
  <c r="U123" i="4"/>
  <c r="U124" i="4"/>
  <c r="U126" i="4"/>
  <c r="U127" i="4"/>
  <c r="U128" i="4"/>
  <c r="U129" i="4"/>
  <c r="U131" i="4"/>
  <c r="U132" i="4"/>
  <c r="U134" i="4"/>
  <c r="U135" i="4"/>
  <c r="U136" i="4"/>
  <c r="U138" i="4"/>
  <c r="U139" i="4"/>
  <c r="U141" i="4"/>
  <c r="U142" i="4"/>
  <c r="U143" i="4"/>
  <c r="U144" i="4"/>
  <c r="U146" i="4"/>
  <c r="U147" i="4"/>
  <c r="U149" i="4"/>
  <c r="U150" i="4"/>
  <c r="U151" i="4"/>
  <c r="U152" i="4"/>
  <c r="U154" i="4"/>
  <c r="U155" i="4"/>
  <c r="U157" i="4"/>
  <c r="U158" i="4"/>
  <c r="U159" i="4"/>
  <c r="U161" i="4"/>
  <c r="U162" i="4"/>
  <c r="U164" i="4"/>
  <c r="U165" i="4"/>
  <c r="U166" i="4"/>
  <c r="U168" i="4"/>
  <c r="U169" i="4"/>
  <c r="U171" i="4"/>
  <c r="U172" i="4"/>
  <c r="U173" i="4"/>
  <c r="U175" i="4"/>
  <c r="U176" i="4"/>
  <c r="U178" i="4"/>
  <c r="U179" i="4"/>
  <c r="U180" i="4"/>
  <c r="U181" i="4"/>
  <c r="U183" i="4"/>
  <c r="U184" i="4"/>
  <c r="U186" i="4"/>
  <c r="U187" i="4"/>
  <c r="U188" i="4"/>
  <c r="U190" i="4"/>
  <c r="U191" i="4"/>
  <c r="U193" i="4"/>
  <c r="U194" i="4"/>
  <c r="U195" i="4"/>
  <c r="U197" i="4"/>
  <c r="U198" i="4"/>
  <c r="U200" i="4"/>
  <c r="U201" i="4"/>
  <c r="U202" i="4"/>
  <c r="U204" i="4"/>
  <c r="U205" i="4"/>
  <c r="U207" i="4"/>
  <c r="U208" i="4"/>
  <c r="U209" i="4"/>
  <c r="U211" i="4"/>
  <c r="U212" i="4"/>
  <c r="U215" i="4"/>
  <c r="U216" i="4"/>
  <c r="BF37" i="4" l="1"/>
  <c r="BF41" i="4"/>
  <c r="BF42" i="4"/>
  <c r="BF16" i="4"/>
  <c r="BF20" i="4"/>
  <c r="BF25" i="4"/>
  <c r="BF32" i="4"/>
  <c r="BF45" i="4"/>
  <c r="BF49" i="4"/>
  <c r="BF54" i="4"/>
  <c r="BF59" i="4"/>
  <c r="BF63" i="4"/>
  <c r="BF69" i="4"/>
  <c r="BF74" i="4"/>
  <c r="BF78" i="4"/>
  <c r="BF83" i="4"/>
  <c r="BF88" i="4"/>
  <c r="BF92" i="4"/>
  <c r="BF97" i="4"/>
  <c r="BF102" i="4"/>
  <c r="BF109" i="4"/>
  <c r="BF113" i="4"/>
  <c r="BF118" i="4"/>
  <c r="BF123" i="4"/>
  <c r="BF127" i="4"/>
  <c r="BF133" i="4"/>
  <c r="BF138" i="4"/>
  <c r="BF142" i="4"/>
  <c r="BF148" i="4"/>
  <c r="BF154" i="4"/>
  <c r="BF158" i="4"/>
  <c r="BF163" i="4"/>
  <c r="BF168" i="4"/>
  <c r="BF172" i="4"/>
  <c r="BF177" i="4"/>
  <c r="BF183" i="4"/>
  <c r="BF187" i="4"/>
  <c r="BF192" i="4"/>
  <c r="BF197" i="4"/>
  <c r="BF201" i="4"/>
  <c r="BF206" i="4"/>
  <c r="BF211" i="4"/>
  <c r="BF215" i="4"/>
  <c r="BF19" i="4"/>
  <c r="BF26" i="4"/>
  <c r="BF33" i="4"/>
  <c r="BF44" i="4"/>
  <c r="BF48" i="4"/>
  <c r="BF53" i="4"/>
  <c r="BF58" i="4"/>
  <c r="BF62" i="4"/>
  <c r="BF68" i="4"/>
  <c r="BF73" i="4"/>
  <c r="BF77" i="4"/>
  <c r="BF82" i="4"/>
  <c r="BF87" i="4"/>
  <c r="BF91" i="4"/>
  <c r="BF96" i="4"/>
  <c r="BF101" i="4"/>
  <c r="BF105" i="4"/>
  <c r="BF132" i="4"/>
  <c r="BF145" i="4"/>
  <c r="BF155" i="4"/>
  <c r="BF164" i="4"/>
  <c r="BF174" i="4"/>
  <c r="BF184" i="4"/>
  <c r="BF193" i="4"/>
  <c r="BF203" i="4"/>
  <c r="BF212" i="4"/>
  <c r="BR9" i="4"/>
  <c r="CD38" i="4"/>
  <c r="BR10" i="4"/>
  <c r="BR13" i="4"/>
  <c r="BR15" i="4"/>
  <c r="BR11" i="4"/>
  <c r="BH11" i="4"/>
  <c r="BI11" i="4" s="1"/>
  <c r="BF122" i="4"/>
  <c r="BF126" i="4"/>
  <c r="BF106" i="4"/>
  <c r="BF39" i="4"/>
  <c r="BF40" i="4"/>
  <c r="BF12" i="4"/>
  <c r="AV12" i="4"/>
  <c r="BF18" i="4"/>
  <c r="BF23" i="4"/>
  <c r="BF27" i="4"/>
  <c r="BF34" i="4"/>
  <c r="BF47" i="4"/>
  <c r="BF52" i="4"/>
  <c r="BF56" i="4"/>
  <c r="BF61" i="4"/>
  <c r="BF67" i="4"/>
  <c r="BF71" i="4"/>
  <c r="BF76" i="4"/>
  <c r="BF81" i="4"/>
  <c r="BF85" i="4"/>
  <c r="BF90" i="4"/>
  <c r="BF95" i="4"/>
  <c r="BF99" i="4"/>
  <c r="BF104" i="4"/>
  <c r="BF111" i="4"/>
  <c r="BF116" i="4"/>
  <c r="BF120" i="4"/>
  <c r="BF125" i="4"/>
  <c r="BF131" i="4"/>
  <c r="BF135" i="4"/>
  <c r="BF140" i="4"/>
  <c r="BF146" i="4"/>
  <c r="BF150" i="4"/>
  <c r="BF156" i="4"/>
  <c r="BF161" i="4"/>
  <c r="BF165" i="4"/>
  <c r="BF170" i="4"/>
  <c r="BF175" i="4"/>
  <c r="BF179" i="4"/>
  <c r="BF185" i="4"/>
  <c r="BF190" i="4"/>
  <c r="BF194" i="4"/>
  <c r="BF199" i="4"/>
  <c r="BF204" i="4"/>
  <c r="BF208" i="4"/>
  <c r="BF213" i="4"/>
  <c r="BF17" i="4"/>
  <c r="BF24" i="4"/>
  <c r="BF31" i="4"/>
  <c r="BF35" i="4"/>
  <c r="BF46" i="4"/>
  <c r="BF51" i="4"/>
  <c r="BF55" i="4"/>
  <c r="BF60" i="4"/>
  <c r="BF66" i="4"/>
  <c r="BF70" i="4"/>
  <c r="BF75" i="4"/>
  <c r="BF80" i="4"/>
  <c r="BF84" i="4"/>
  <c r="BF89" i="4"/>
  <c r="BF94" i="4"/>
  <c r="BF98" i="4"/>
  <c r="BF103" i="4"/>
  <c r="BF117" i="4"/>
  <c r="BF139" i="4"/>
  <c r="BF149" i="4"/>
  <c r="BF160" i="4"/>
  <c r="BF169" i="4"/>
  <c r="BF178" i="4"/>
  <c r="BF189" i="4"/>
  <c r="BF198" i="4"/>
  <c r="BF207" i="4"/>
  <c r="BF108" i="4"/>
  <c r="BF112" i="4"/>
  <c r="BF137" i="4"/>
  <c r="BF141" i="4"/>
  <c r="BF147" i="4"/>
  <c r="BF153" i="4"/>
  <c r="BF157" i="4"/>
  <c r="BF162" i="4"/>
  <c r="BF167" i="4"/>
  <c r="BF171" i="4"/>
  <c r="BF176" i="4"/>
  <c r="BF182" i="4"/>
  <c r="BF186" i="4"/>
  <c r="AV186" i="4"/>
  <c r="BR22" i="4"/>
  <c r="BF110" i="4"/>
  <c r="BF115" i="4"/>
  <c r="BF119" i="4"/>
  <c r="BF124" i="4"/>
  <c r="BF130" i="4"/>
  <c r="BF134" i="4"/>
  <c r="BF191" i="4"/>
  <c r="BF196" i="4"/>
  <c r="BF200" i="4"/>
  <c r="BF205" i="4"/>
  <c r="BF210" i="4"/>
  <c r="BF214" i="4"/>
  <c r="BR8" i="4"/>
  <c r="CN30" i="4"/>
  <c r="CC30" i="4" s="1"/>
  <c r="CL30" i="4"/>
  <c r="CM29" i="4" s="1"/>
  <c r="CG29" i="4"/>
  <c r="BZ30" i="4"/>
  <c r="CA29" i="4" s="1"/>
  <c r="CB30" i="4"/>
  <c r="BQ30" i="4" s="1"/>
  <c r="BU29" i="4"/>
  <c r="CI30" i="4"/>
  <c r="CJ29" i="4" s="1"/>
  <c r="BW30" i="4"/>
  <c r="BX29" i="4" s="1"/>
  <c r="B239" i="4"/>
  <c r="CD8" i="4" l="1"/>
  <c r="BR214" i="4"/>
  <c r="BR210" i="4"/>
  <c r="BR205" i="4"/>
  <c r="BR200" i="4"/>
  <c r="BR196" i="4"/>
  <c r="BR191" i="4"/>
  <c r="BR134" i="4"/>
  <c r="BR130" i="4"/>
  <c r="BR124" i="4"/>
  <c r="BR119" i="4"/>
  <c r="BR115" i="4"/>
  <c r="BR110" i="4"/>
  <c r="CD22" i="4"/>
  <c r="BR186" i="4"/>
  <c r="BH186" i="4"/>
  <c r="BR182" i="4"/>
  <c r="BR176" i="4"/>
  <c r="BR171" i="4"/>
  <c r="BR167" i="4"/>
  <c r="BR162" i="4"/>
  <c r="BR157" i="4"/>
  <c r="BR153" i="4"/>
  <c r="BR147" i="4"/>
  <c r="BR141" i="4"/>
  <c r="BR137" i="4"/>
  <c r="BR112" i="4"/>
  <c r="BR108" i="4"/>
  <c r="BR207" i="4"/>
  <c r="BR198" i="4"/>
  <c r="BR189" i="4"/>
  <c r="BR178" i="4"/>
  <c r="BR169" i="4"/>
  <c r="BR160" i="4"/>
  <c r="BR149" i="4"/>
  <c r="BR139" i="4"/>
  <c r="BR117" i="4"/>
  <c r="BR103" i="4"/>
  <c r="BR98" i="4"/>
  <c r="BR94" i="4"/>
  <c r="BR89" i="4"/>
  <c r="BR84" i="4"/>
  <c r="BR80" i="4"/>
  <c r="BR75" i="4"/>
  <c r="BR70" i="4"/>
  <c r="BR66" i="4"/>
  <c r="BR60" i="4"/>
  <c r="BR55" i="4"/>
  <c r="BR51" i="4"/>
  <c r="BR46" i="4"/>
  <c r="BR35" i="4"/>
  <c r="BR31" i="4"/>
  <c r="BR24" i="4"/>
  <c r="BR17" i="4"/>
  <c r="BR213" i="4"/>
  <c r="BR208" i="4"/>
  <c r="BR204" i="4"/>
  <c r="BR199" i="4"/>
  <c r="BR194" i="4"/>
  <c r="BR190" i="4"/>
  <c r="BR185" i="4"/>
  <c r="BR179" i="4"/>
  <c r="BR175" i="4"/>
  <c r="BR170" i="4"/>
  <c r="BR165" i="4"/>
  <c r="BR161" i="4"/>
  <c r="BR156" i="4"/>
  <c r="BR150" i="4"/>
  <c r="BR146" i="4"/>
  <c r="BR140" i="4"/>
  <c r="BR135" i="4"/>
  <c r="BR131" i="4"/>
  <c r="BR125" i="4"/>
  <c r="BR120" i="4"/>
  <c r="BR116" i="4"/>
  <c r="BR111" i="4"/>
  <c r="BR104" i="4"/>
  <c r="BR99" i="4"/>
  <c r="BR95" i="4"/>
  <c r="BR90" i="4"/>
  <c r="BR85" i="4"/>
  <c r="BR81" i="4"/>
  <c r="BR76" i="4"/>
  <c r="BR71" i="4"/>
  <c r="BR67" i="4"/>
  <c r="BR61" i="4"/>
  <c r="BR56" i="4"/>
  <c r="BR52" i="4"/>
  <c r="BR47" i="4"/>
  <c r="BR34" i="4"/>
  <c r="BR27" i="4"/>
  <c r="BR23" i="4"/>
  <c r="BR18" i="4"/>
  <c r="BR12" i="4"/>
  <c r="BH12" i="4"/>
  <c r="BR40" i="4"/>
  <c r="BR39" i="4"/>
  <c r="BR106" i="4"/>
  <c r="BR126" i="4"/>
  <c r="BR122" i="4"/>
  <c r="CD11" i="4"/>
  <c r="CF11" i="4" s="1"/>
  <c r="CG11" i="4" s="1"/>
  <c r="BT11" i="4"/>
  <c r="BU11" i="4" s="1"/>
  <c r="CD15" i="4"/>
  <c r="CD13" i="4"/>
  <c r="CD10" i="4"/>
  <c r="CD9" i="4"/>
  <c r="BR212" i="4"/>
  <c r="BR203" i="4"/>
  <c r="BR193" i="4"/>
  <c r="BR184" i="4"/>
  <c r="BR174" i="4"/>
  <c r="BR164" i="4"/>
  <c r="BR155" i="4"/>
  <c r="BR145" i="4"/>
  <c r="BR132" i="4"/>
  <c r="BR105" i="4"/>
  <c r="BR101" i="4"/>
  <c r="BR96" i="4"/>
  <c r="BR91" i="4"/>
  <c r="BR87" i="4"/>
  <c r="BR82" i="4"/>
  <c r="BR77" i="4"/>
  <c r="BR73" i="4"/>
  <c r="BR68" i="4"/>
  <c r="BR62" i="4"/>
  <c r="BR58" i="4"/>
  <c r="BR53" i="4"/>
  <c r="BR48" i="4"/>
  <c r="BR44" i="4"/>
  <c r="BR33" i="4"/>
  <c r="BR26" i="4"/>
  <c r="BR19" i="4"/>
  <c r="BR215" i="4"/>
  <c r="BR211" i="4"/>
  <c r="BR206" i="4"/>
  <c r="BR201" i="4"/>
  <c r="BR197" i="4"/>
  <c r="BR192" i="4"/>
  <c r="BR187" i="4"/>
  <c r="BR183" i="4"/>
  <c r="BR177" i="4"/>
  <c r="BR172" i="4"/>
  <c r="BR168" i="4"/>
  <c r="BR163" i="4"/>
  <c r="BR158" i="4"/>
  <c r="BR154" i="4"/>
  <c r="BR148" i="4"/>
  <c r="BR142" i="4"/>
  <c r="BR138" i="4"/>
  <c r="BR133" i="4"/>
  <c r="BR127" i="4"/>
  <c r="BR123" i="4"/>
  <c r="BR118" i="4"/>
  <c r="BR113" i="4"/>
  <c r="BR109" i="4"/>
  <c r="BR102" i="4"/>
  <c r="BR97" i="4"/>
  <c r="BR92" i="4"/>
  <c r="BR88" i="4"/>
  <c r="BR83" i="4"/>
  <c r="BR78" i="4"/>
  <c r="BR74" i="4"/>
  <c r="BR69" i="4"/>
  <c r="BR63" i="4"/>
  <c r="BR59" i="4"/>
  <c r="BR54" i="4"/>
  <c r="BR49" i="4"/>
  <c r="BR45" i="4"/>
  <c r="BR32" i="4"/>
  <c r="BR25" i="4"/>
  <c r="BR20" i="4"/>
  <c r="BR16" i="4"/>
  <c r="BR42" i="4"/>
  <c r="BR41" i="4"/>
  <c r="BR37" i="4"/>
  <c r="X219" i="4"/>
  <c r="AC213" i="4"/>
  <c r="AC210" i="4"/>
  <c r="AC206" i="4"/>
  <c r="AC203" i="4"/>
  <c r="AC199" i="4"/>
  <c r="AC196" i="4"/>
  <c r="AC192" i="4"/>
  <c r="AC189" i="4"/>
  <c r="AC185" i="4"/>
  <c r="AC182" i="4"/>
  <c r="AC177" i="4"/>
  <c r="AC174" i="4"/>
  <c r="AC170" i="4"/>
  <c r="AC167" i="4"/>
  <c r="AC163" i="4"/>
  <c r="AC160" i="4"/>
  <c r="AC156" i="4"/>
  <c r="AC153" i="4"/>
  <c r="AC148" i="4"/>
  <c r="AC145" i="4"/>
  <c r="AC140" i="4"/>
  <c r="AC137" i="4"/>
  <c r="AC133" i="4"/>
  <c r="AC130" i="4"/>
  <c r="AC125" i="4"/>
  <c r="AC122" i="4"/>
  <c r="AC118" i="4"/>
  <c r="AC115" i="4"/>
  <c r="AC111" i="4"/>
  <c r="AC108" i="4"/>
  <c r="AC104" i="4"/>
  <c r="AC101" i="4"/>
  <c r="AC97" i="4"/>
  <c r="AC94" i="4"/>
  <c r="AC90" i="4"/>
  <c r="AC87" i="4"/>
  <c r="AC83" i="4"/>
  <c r="AC80" i="4"/>
  <c r="AC76" i="4"/>
  <c r="AC73" i="4"/>
  <c r="AC69" i="4"/>
  <c r="AC66" i="4"/>
  <c r="AC61" i="4"/>
  <c r="AC58" i="4"/>
  <c r="AC54" i="4"/>
  <c r="AC51" i="4"/>
  <c r="AC47" i="4"/>
  <c r="AC44" i="4"/>
  <c r="AC40" i="4"/>
  <c r="AC33" i="4"/>
  <c r="AC25" i="4"/>
  <c r="AC22" i="4"/>
  <c r="AC18" i="4"/>
  <c r="AC15" i="4"/>
  <c r="AC11" i="4"/>
  <c r="Q213" i="4"/>
  <c r="Q210" i="4"/>
  <c r="Q206" i="4"/>
  <c r="Q203" i="4"/>
  <c r="Q199" i="4"/>
  <c r="Q196" i="4"/>
  <c r="Q192" i="4"/>
  <c r="Q189" i="4"/>
  <c r="Q185" i="4"/>
  <c r="Q182" i="4"/>
  <c r="Q177" i="4"/>
  <c r="Q174" i="4"/>
  <c r="Q170" i="4"/>
  <c r="Q167" i="4"/>
  <c r="Q163" i="4"/>
  <c r="Q160" i="4"/>
  <c r="Q156" i="4"/>
  <c r="Q153" i="4"/>
  <c r="Q148" i="4"/>
  <c r="Q145" i="4"/>
  <c r="Q140" i="4"/>
  <c r="Q137" i="4"/>
  <c r="Q133" i="4"/>
  <c r="Q130" i="4"/>
  <c r="Q125" i="4"/>
  <c r="Q122" i="4"/>
  <c r="Q118" i="4"/>
  <c r="Q115" i="4"/>
  <c r="Q111" i="4"/>
  <c r="Q108" i="4"/>
  <c r="Q104" i="4"/>
  <c r="Q101" i="4"/>
  <c r="Q97" i="4"/>
  <c r="Q94" i="4"/>
  <c r="Q90" i="4"/>
  <c r="Q87" i="4"/>
  <c r="Q83" i="4"/>
  <c r="Q80" i="4"/>
  <c r="Q76" i="4"/>
  <c r="Q73" i="4"/>
  <c r="Q69" i="4"/>
  <c r="Q66" i="4"/>
  <c r="Q61" i="4"/>
  <c r="Q58" i="4"/>
  <c r="Q54" i="4"/>
  <c r="Q51" i="4"/>
  <c r="Q47" i="4"/>
  <c r="Q44" i="4"/>
  <c r="Q40" i="4"/>
  <c r="Q33" i="4"/>
  <c r="Q25" i="4"/>
  <c r="Q18" i="4"/>
  <c r="Q15" i="4"/>
  <c r="CD37" i="4" l="1"/>
  <c r="CD41" i="4"/>
  <c r="CD42" i="4"/>
  <c r="CD16" i="4"/>
  <c r="CD20" i="4"/>
  <c r="CD25" i="4"/>
  <c r="CD32" i="4"/>
  <c r="CD45" i="4"/>
  <c r="CD49" i="4"/>
  <c r="CD54" i="4"/>
  <c r="CD59" i="4"/>
  <c r="CD63" i="4"/>
  <c r="CD69" i="4"/>
  <c r="CD74" i="4"/>
  <c r="CD78" i="4"/>
  <c r="CD83" i="4"/>
  <c r="CD88" i="4"/>
  <c r="CD92" i="4"/>
  <c r="CD97" i="4"/>
  <c r="CD102" i="4"/>
  <c r="CD109" i="4"/>
  <c r="CD113" i="4"/>
  <c r="CD118" i="4"/>
  <c r="CD123" i="4"/>
  <c r="CD127" i="4"/>
  <c r="CD133" i="4"/>
  <c r="CD138" i="4"/>
  <c r="CD142" i="4"/>
  <c r="CD148" i="4"/>
  <c r="CD154" i="4"/>
  <c r="CD158" i="4"/>
  <c r="CD163" i="4"/>
  <c r="CD168" i="4"/>
  <c r="CD172" i="4"/>
  <c r="CD177" i="4"/>
  <c r="CD183" i="4"/>
  <c r="CD187" i="4"/>
  <c r="CD192" i="4"/>
  <c r="CD197" i="4"/>
  <c r="CD201" i="4"/>
  <c r="CD206" i="4"/>
  <c r="CD211" i="4"/>
  <c r="CD215" i="4"/>
  <c r="CD19" i="4"/>
  <c r="CD26" i="4"/>
  <c r="CD33" i="4"/>
  <c r="CD44" i="4"/>
  <c r="CD48" i="4"/>
  <c r="CD53" i="4"/>
  <c r="CD58" i="4"/>
  <c r="CD62" i="4"/>
  <c r="CD68" i="4"/>
  <c r="CD73" i="4"/>
  <c r="CD77" i="4"/>
  <c r="CD82" i="4"/>
  <c r="CD87" i="4"/>
  <c r="CD91" i="4"/>
  <c r="CD96" i="4"/>
  <c r="CD101" i="4"/>
  <c r="CD105" i="4"/>
  <c r="CD132" i="4"/>
  <c r="CD145" i="4"/>
  <c r="CD155" i="4"/>
  <c r="CD164" i="4"/>
  <c r="CD174" i="4"/>
  <c r="CD184" i="4"/>
  <c r="CD193" i="4"/>
  <c r="CD203" i="4"/>
  <c r="CD212" i="4"/>
  <c r="CD122" i="4"/>
  <c r="CD126" i="4"/>
  <c r="CD106" i="4"/>
  <c r="CD39" i="4"/>
  <c r="CD40" i="4"/>
  <c r="CD12" i="4"/>
  <c r="CF12" i="4" s="1"/>
  <c r="BT12" i="4"/>
  <c r="CD18" i="4"/>
  <c r="CD23" i="4"/>
  <c r="CD27" i="4"/>
  <c r="CD34" i="4"/>
  <c r="CD47" i="4"/>
  <c r="CD52" i="4"/>
  <c r="CD56" i="4"/>
  <c r="CD61" i="4"/>
  <c r="CD67" i="4"/>
  <c r="CD71" i="4"/>
  <c r="CD76" i="4"/>
  <c r="CD81" i="4"/>
  <c r="CD85" i="4"/>
  <c r="CD90" i="4"/>
  <c r="CD95" i="4"/>
  <c r="CD99" i="4"/>
  <c r="CD104" i="4"/>
  <c r="CD111" i="4"/>
  <c r="CD116" i="4"/>
  <c r="CD120" i="4"/>
  <c r="CD125" i="4"/>
  <c r="CD131" i="4"/>
  <c r="CD135" i="4"/>
  <c r="CD140" i="4"/>
  <c r="CD146" i="4"/>
  <c r="CD150" i="4"/>
  <c r="CD156" i="4"/>
  <c r="CD161" i="4"/>
  <c r="CD165" i="4"/>
  <c r="CD170" i="4"/>
  <c r="CD175" i="4"/>
  <c r="CD179" i="4"/>
  <c r="CD185" i="4"/>
  <c r="CD190" i="4"/>
  <c r="CD194" i="4"/>
  <c r="CD199" i="4"/>
  <c r="CD204" i="4"/>
  <c r="CD208" i="4"/>
  <c r="CD213" i="4"/>
  <c r="CD17" i="4"/>
  <c r="CD24" i="4"/>
  <c r="CD31" i="4"/>
  <c r="CD35" i="4"/>
  <c r="CD46" i="4"/>
  <c r="CD51" i="4"/>
  <c r="CD55" i="4"/>
  <c r="CD60" i="4"/>
  <c r="CD66" i="4"/>
  <c r="CD70" i="4"/>
  <c r="CD75" i="4"/>
  <c r="CD80" i="4"/>
  <c r="CD84" i="4"/>
  <c r="CD89" i="4"/>
  <c r="CD94" i="4"/>
  <c r="CD98" i="4"/>
  <c r="CD103" i="4"/>
  <c r="CD117" i="4"/>
  <c r="CD139" i="4"/>
  <c r="CD149" i="4"/>
  <c r="CD160" i="4"/>
  <c r="CD169" i="4"/>
  <c r="CD178" i="4"/>
  <c r="CD189" i="4"/>
  <c r="CD198" i="4"/>
  <c r="CD207" i="4"/>
  <c r="CD108" i="4"/>
  <c r="CD112" i="4"/>
  <c r="CD137" i="4"/>
  <c r="CD141" i="4"/>
  <c r="CD147" i="4"/>
  <c r="CD153" i="4"/>
  <c r="CD157" i="4"/>
  <c r="CD162" i="4"/>
  <c r="CD167" i="4"/>
  <c r="CD171" i="4"/>
  <c r="CD176" i="4"/>
  <c r="CD182" i="4"/>
  <c r="CD186" i="4"/>
  <c r="CF186" i="4" s="1"/>
  <c r="BT186" i="4"/>
  <c r="CD110" i="4"/>
  <c r="CD115" i="4"/>
  <c r="CD119" i="4"/>
  <c r="CD124" i="4"/>
  <c r="CD130" i="4"/>
  <c r="CD134" i="4"/>
  <c r="CD191" i="4"/>
  <c r="CD196" i="4"/>
  <c r="CD200" i="4"/>
  <c r="CD205" i="4"/>
  <c r="CD210" i="4"/>
  <c r="CD214" i="4"/>
  <c r="L12" i="4"/>
  <c r="M12" i="4" s="1"/>
  <c r="K211" i="4"/>
  <c r="W211" i="4" s="1"/>
  <c r="K207" i="4"/>
  <c r="W207" i="4" s="1"/>
  <c r="CG12" i="4" l="1"/>
  <c r="BU12" i="4"/>
  <c r="BI12" i="4"/>
  <c r="AW12" i="4"/>
  <c r="AK12" i="4"/>
  <c r="AI211" i="4"/>
  <c r="AJ211" i="4" s="1"/>
  <c r="X211" i="4"/>
  <c r="AI207" i="4"/>
  <c r="AJ207" i="4" s="1"/>
  <c r="X207" i="4"/>
  <c r="AU207" i="4" l="1"/>
  <c r="AU211" i="4"/>
  <c r="P7" i="4"/>
  <c r="O7" i="4" s="1"/>
  <c r="L7" i="4" s="1"/>
  <c r="W8" i="4"/>
  <c r="K213" i="4"/>
  <c r="W213" i="4" s="1"/>
  <c r="K210" i="4"/>
  <c r="W210" i="4" s="1"/>
  <c r="K206" i="4"/>
  <c r="W206" i="4" s="1"/>
  <c r="K203" i="4"/>
  <c r="W203" i="4" s="1"/>
  <c r="K199" i="4"/>
  <c r="W199" i="4" s="1"/>
  <c r="K196" i="4"/>
  <c r="W196" i="4" s="1"/>
  <c r="K192" i="4"/>
  <c r="W192" i="4" s="1"/>
  <c r="K189" i="4"/>
  <c r="W189" i="4" s="1"/>
  <c r="K185" i="4"/>
  <c r="W185" i="4" s="1"/>
  <c r="K182" i="4"/>
  <c r="W182" i="4" s="1"/>
  <c r="K177" i="4"/>
  <c r="W177" i="4" s="1"/>
  <c r="K174" i="4"/>
  <c r="W174" i="4" s="1"/>
  <c r="K170" i="4"/>
  <c r="W170" i="4" s="1"/>
  <c r="K167" i="4"/>
  <c r="W167" i="4" s="1"/>
  <c r="K163" i="4"/>
  <c r="W163" i="4" s="1"/>
  <c r="K160" i="4"/>
  <c r="W160" i="4" s="1"/>
  <c r="K156" i="4"/>
  <c r="W156" i="4" s="1"/>
  <c r="K153" i="4"/>
  <c r="W153" i="4" s="1"/>
  <c r="K148" i="4"/>
  <c r="W148" i="4" s="1"/>
  <c r="K145" i="4"/>
  <c r="W145" i="4" s="1"/>
  <c r="K140" i="4"/>
  <c r="W140" i="4" s="1"/>
  <c r="K137" i="4"/>
  <c r="K133" i="4"/>
  <c r="W133" i="4" s="1"/>
  <c r="K130" i="4"/>
  <c r="W130" i="4" s="1"/>
  <c r="K125" i="4"/>
  <c r="W125" i="4" s="1"/>
  <c r="K122" i="4"/>
  <c r="W122" i="4" s="1"/>
  <c r="K118" i="4"/>
  <c r="W118" i="4" s="1"/>
  <c r="K115" i="4"/>
  <c r="W115" i="4" s="1"/>
  <c r="K111" i="4"/>
  <c r="W111" i="4" s="1"/>
  <c r="K108" i="4"/>
  <c r="W108" i="4" s="1"/>
  <c r="K104" i="4"/>
  <c r="W104" i="4" s="1"/>
  <c r="K101" i="4"/>
  <c r="W101" i="4" s="1"/>
  <c r="K97" i="4"/>
  <c r="W97" i="4" s="1"/>
  <c r="K94" i="4"/>
  <c r="W94" i="4" s="1"/>
  <c r="K90" i="4"/>
  <c r="W90" i="4" s="1"/>
  <c r="K87" i="4"/>
  <c r="W87" i="4" s="1"/>
  <c r="K83" i="4"/>
  <c r="W83" i="4" s="1"/>
  <c r="K80" i="4"/>
  <c r="W80" i="4" s="1"/>
  <c r="K76" i="4"/>
  <c r="W76" i="4" s="1"/>
  <c r="K73" i="4"/>
  <c r="W73" i="4" s="1"/>
  <c r="K69" i="4"/>
  <c r="W69" i="4" s="1"/>
  <c r="K66" i="4"/>
  <c r="W66" i="4" s="1"/>
  <c r="K61" i="4"/>
  <c r="W61" i="4" s="1"/>
  <c r="K58" i="4"/>
  <c r="W58" i="4" s="1"/>
  <c r="K54" i="4"/>
  <c r="W54" i="4" s="1"/>
  <c r="K51" i="4"/>
  <c r="W51" i="4" s="1"/>
  <c r="K47" i="4"/>
  <c r="W47" i="4" s="1"/>
  <c r="K44" i="4"/>
  <c r="W44" i="4" s="1"/>
  <c r="K40" i="4"/>
  <c r="W40" i="4" s="1"/>
  <c r="K37" i="4"/>
  <c r="W37" i="4" s="1"/>
  <c r="AI37" i="4" s="1"/>
  <c r="AJ37" i="4" s="1"/>
  <c r="K33" i="4"/>
  <c r="W33" i="4" s="1"/>
  <c r="K25" i="4"/>
  <c r="W25" i="4" s="1"/>
  <c r="K22" i="4"/>
  <c r="K18" i="4"/>
  <c r="K15" i="4"/>
  <c r="W15" i="4" s="1"/>
  <c r="BG211" i="4" l="1"/>
  <c r="AV211" i="4"/>
  <c r="BG207" i="4"/>
  <c r="AV207" i="4"/>
  <c r="AI15" i="4"/>
  <c r="X15" i="4"/>
  <c r="AI33" i="4"/>
  <c r="AJ33" i="4" s="1"/>
  <c r="X33" i="4"/>
  <c r="AI47" i="4"/>
  <c r="AJ47" i="4" s="1"/>
  <c r="X47" i="4"/>
  <c r="AI54" i="4"/>
  <c r="AJ54" i="4" s="1"/>
  <c r="X54" i="4"/>
  <c r="AI61" i="4"/>
  <c r="AJ61" i="4" s="1"/>
  <c r="X61" i="4"/>
  <c r="AI69" i="4"/>
  <c r="AJ69" i="4" s="1"/>
  <c r="X69" i="4"/>
  <c r="AI76" i="4"/>
  <c r="AJ76" i="4" s="1"/>
  <c r="X76" i="4"/>
  <c r="AI83" i="4"/>
  <c r="AJ83" i="4" s="1"/>
  <c r="X83" i="4"/>
  <c r="AI90" i="4"/>
  <c r="AJ90" i="4" s="1"/>
  <c r="X90" i="4"/>
  <c r="AI97" i="4"/>
  <c r="AJ97" i="4" s="1"/>
  <c r="X97" i="4"/>
  <c r="AI104" i="4"/>
  <c r="AJ104" i="4" s="1"/>
  <c r="X104" i="4"/>
  <c r="AI111" i="4"/>
  <c r="AJ111" i="4" s="1"/>
  <c r="X111" i="4"/>
  <c r="AI118" i="4"/>
  <c r="AJ118" i="4" s="1"/>
  <c r="X118" i="4"/>
  <c r="AI125" i="4"/>
  <c r="AJ125" i="4" s="1"/>
  <c r="X125" i="4"/>
  <c r="AI133" i="4"/>
  <c r="AJ133" i="4" s="1"/>
  <c r="X133" i="4"/>
  <c r="AI140" i="4"/>
  <c r="AJ140" i="4" s="1"/>
  <c r="X140" i="4"/>
  <c r="AI148" i="4"/>
  <c r="AJ148" i="4" s="1"/>
  <c r="X148" i="4"/>
  <c r="AI156" i="4"/>
  <c r="AJ156" i="4" s="1"/>
  <c r="X156" i="4"/>
  <c r="AI163" i="4"/>
  <c r="AJ163" i="4" s="1"/>
  <c r="X163" i="4"/>
  <c r="AI170" i="4"/>
  <c r="AJ170" i="4" s="1"/>
  <c r="X170" i="4"/>
  <c r="AI177" i="4"/>
  <c r="AJ177" i="4" s="1"/>
  <c r="X177" i="4"/>
  <c r="AI185" i="4"/>
  <c r="AJ185" i="4" s="1"/>
  <c r="X185" i="4"/>
  <c r="AI192" i="4"/>
  <c r="AJ192" i="4" s="1"/>
  <c r="X192" i="4"/>
  <c r="AI199" i="4"/>
  <c r="AJ199" i="4" s="1"/>
  <c r="X199" i="4"/>
  <c r="AI206" i="4"/>
  <c r="AJ206" i="4" s="1"/>
  <c r="X206" i="4"/>
  <c r="AI213" i="4"/>
  <c r="AJ213" i="4" s="1"/>
  <c r="X213" i="4"/>
  <c r="AI25" i="4"/>
  <c r="AJ25" i="4" s="1"/>
  <c r="X25" i="4"/>
  <c r="AI44" i="4"/>
  <c r="AJ44" i="4" s="1"/>
  <c r="X44" i="4"/>
  <c r="AI51" i="4"/>
  <c r="AJ51" i="4" s="1"/>
  <c r="X51" i="4"/>
  <c r="AI58" i="4"/>
  <c r="AJ58" i="4" s="1"/>
  <c r="X58" i="4"/>
  <c r="AI66" i="4"/>
  <c r="AJ66" i="4" s="1"/>
  <c r="X66" i="4"/>
  <c r="AI73" i="4"/>
  <c r="AJ73" i="4" s="1"/>
  <c r="X73" i="4"/>
  <c r="AI80" i="4"/>
  <c r="AJ80" i="4" s="1"/>
  <c r="X80" i="4"/>
  <c r="AI87" i="4"/>
  <c r="AJ87" i="4" s="1"/>
  <c r="X87" i="4"/>
  <c r="AI94" i="4"/>
  <c r="AJ94" i="4" s="1"/>
  <c r="X94" i="4"/>
  <c r="AI101" i="4"/>
  <c r="AJ101" i="4" s="1"/>
  <c r="X101" i="4"/>
  <c r="AI108" i="4"/>
  <c r="AJ108" i="4" s="1"/>
  <c r="X108" i="4"/>
  <c r="AI115" i="4"/>
  <c r="AJ115" i="4" s="1"/>
  <c r="X115" i="4"/>
  <c r="AI122" i="4"/>
  <c r="AJ122" i="4" s="1"/>
  <c r="X122" i="4"/>
  <c r="AI130" i="4"/>
  <c r="AJ130" i="4" s="1"/>
  <c r="X130" i="4"/>
  <c r="W137" i="4"/>
  <c r="AI145" i="4"/>
  <c r="AJ145" i="4" s="1"/>
  <c r="X145" i="4"/>
  <c r="AI153" i="4"/>
  <c r="AJ153" i="4" s="1"/>
  <c r="X153" i="4"/>
  <c r="AI160" i="4"/>
  <c r="AJ160" i="4" s="1"/>
  <c r="X160" i="4"/>
  <c r="AI167" i="4"/>
  <c r="AJ167" i="4" s="1"/>
  <c r="X167" i="4"/>
  <c r="AI174" i="4"/>
  <c r="AJ174" i="4" s="1"/>
  <c r="X174" i="4"/>
  <c r="AI182" i="4"/>
  <c r="AJ182" i="4" s="1"/>
  <c r="X182" i="4"/>
  <c r="AI189" i="4"/>
  <c r="AJ189" i="4" s="1"/>
  <c r="X189" i="4"/>
  <c r="AI196" i="4"/>
  <c r="AJ196" i="4" s="1"/>
  <c r="X196" i="4"/>
  <c r="AI203" i="4"/>
  <c r="AJ203" i="4" s="1"/>
  <c r="X203" i="4"/>
  <c r="AI210" i="4"/>
  <c r="AJ210" i="4" s="1"/>
  <c r="X210" i="4"/>
  <c r="AI40" i="4"/>
  <c r="AJ40" i="4" s="1"/>
  <c r="X40" i="4"/>
  <c r="AI8" i="4"/>
  <c r="AJ8" i="4" s="1"/>
  <c r="AK8" i="4" s="1"/>
  <c r="AL7" i="4" s="1"/>
  <c r="X8" i="4"/>
  <c r="Y8" i="4" s="1"/>
  <c r="AD8" i="4" s="1"/>
  <c r="X37" i="4"/>
  <c r="W18" i="4"/>
  <c r="L18" i="4"/>
  <c r="M18" i="4" s="1"/>
  <c r="R18" i="4" s="1"/>
  <c r="W22" i="4"/>
  <c r="L22" i="4"/>
  <c r="M22" i="4" s="1"/>
  <c r="R22" i="4" s="1"/>
  <c r="L15" i="4"/>
  <c r="L44" i="4"/>
  <c r="L51" i="4"/>
  <c r="L58" i="4"/>
  <c r="L73" i="4"/>
  <c r="L80" i="4"/>
  <c r="L87" i="4"/>
  <c r="L94" i="4"/>
  <c r="L115" i="4"/>
  <c r="L122" i="4"/>
  <c r="L130" i="4"/>
  <c r="L137" i="4"/>
  <c r="L145" i="4"/>
  <c r="L153" i="4"/>
  <c r="L160" i="4"/>
  <c r="L167" i="4"/>
  <c r="L174" i="4"/>
  <c r="L182" i="4"/>
  <c r="L196" i="4"/>
  <c r="L203" i="4"/>
  <c r="L210" i="4"/>
  <c r="L25" i="4"/>
  <c r="M25" i="4" s="1"/>
  <c r="R25" i="4" s="1"/>
  <c r="L33" i="4"/>
  <c r="M33" i="4" s="1"/>
  <c r="R33" i="4" s="1"/>
  <c r="S29" i="4" s="1"/>
  <c r="R29" i="4" s="1"/>
  <c r="L40" i="4"/>
  <c r="M40" i="4" s="1"/>
  <c r="R40" i="4" s="1"/>
  <c r="S36" i="4" s="1"/>
  <c r="R36" i="4" s="1"/>
  <c r="L47" i="4"/>
  <c r="M47" i="4" s="1"/>
  <c r="R47" i="4" s="1"/>
  <c r="L54" i="4"/>
  <c r="M54" i="4" s="1"/>
  <c r="R54" i="4" s="1"/>
  <c r="L61" i="4"/>
  <c r="M61" i="4" s="1"/>
  <c r="R61" i="4" s="1"/>
  <c r="L69" i="4"/>
  <c r="M69" i="4" s="1"/>
  <c r="R69" i="4" s="1"/>
  <c r="L76" i="4"/>
  <c r="M76" i="4" s="1"/>
  <c r="R76" i="4" s="1"/>
  <c r="L83" i="4"/>
  <c r="M83" i="4" s="1"/>
  <c r="R83" i="4" s="1"/>
  <c r="L90" i="4"/>
  <c r="M90" i="4" s="1"/>
  <c r="R90" i="4" s="1"/>
  <c r="L97" i="4"/>
  <c r="M97" i="4" s="1"/>
  <c r="R97" i="4" s="1"/>
  <c r="L104" i="4"/>
  <c r="M104" i="4" s="1"/>
  <c r="R104" i="4" s="1"/>
  <c r="L111" i="4"/>
  <c r="M111" i="4" s="1"/>
  <c r="R111" i="4" s="1"/>
  <c r="L118" i="4"/>
  <c r="M118" i="4" s="1"/>
  <c r="R118" i="4" s="1"/>
  <c r="L125" i="4"/>
  <c r="M125" i="4" s="1"/>
  <c r="R125" i="4" s="1"/>
  <c r="L133" i="4"/>
  <c r="M133" i="4" s="1"/>
  <c r="R133" i="4" s="1"/>
  <c r="L140" i="4"/>
  <c r="M140" i="4" s="1"/>
  <c r="R140" i="4" s="1"/>
  <c r="L148" i="4"/>
  <c r="M148" i="4" s="1"/>
  <c r="R148" i="4" s="1"/>
  <c r="L156" i="4"/>
  <c r="M156" i="4" s="1"/>
  <c r="R156" i="4" s="1"/>
  <c r="L163" i="4"/>
  <c r="M163" i="4" s="1"/>
  <c r="R163" i="4" s="1"/>
  <c r="L170" i="4"/>
  <c r="M170" i="4" s="1"/>
  <c r="R170" i="4" s="1"/>
  <c r="L177" i="4"/>
  <c r="M177" i="4" s="1"/>
  <c r="R177" i="4" s="1"/>
  <c r="L185" i="4"/>
  <c r="M185" i="4" s="1"/>
  <c r="R185" i="4" s="1"/>
  <c r="L192" i="4"/>
  <c r="M192" i="4" s="1"/>
  <c r="R192" i="4" s="1"/>
  <c r="L199" i="4"/>
  <c r="M199" i="4" s="1"/>
  <c r="R199" i="4" s="1"/>
  <c r="L206" i="4"/>
  <c r="M206" i="4" s="1"/>
  <c r="R206" i="4" s="1"/>
  <c r="L213" i="4"/>
  <c r="M213" i="4" s="1"/>
  <c r="R213" i="4" s="1"/>
  <c r="L37" i="4"/>
  <c r="M37" i="4" s="1"/>
  <c r="R37" i="4" s="1"/>
  <c r="L66" i="4"/>
  <c r="L101" i="4"/>
  <c r="M101" i="4" s="1"/>
  <c r="R101" i="4" s="1"/>
  <c r="S100" i="4" s="1"/>
  <c r="R100" i="4" s="1"/>
  <c r="L108" i="4"/>
  <c r="L219" i="4"/>
  <c r="K215" i="4"/>
  <c r="K214" i="4"/>
  <c r="K212" i="4"/>
  <c r="K208" i="4"/>
  <c r="K205" i="4"/>
  <c r="K204" i="4"/>
  <c r="K201" i="4"/>
  <c r="K200" i="4"/>
  <c r="K198" i="4"/>
  <c r="K197" i="4"/>
  <c r="W197" i="4" s="1"/>
  <c r="K194" i="4"/>
  <c r="K193" i="4"/>
  <c r="W193" i="4" s="1"/>
  <c r="K191" i="4"/>
  <c r="K190" i="4"/>
  <c r="K187" i="4"/>
  <c r="L186" i="4"/>
  <c r="M186" i="4" s="1"/>
  <c r="K184" i="4"/>
  <c r="K183" i="4"/>
  <c r="W183" i="4" s="1"/>
  <c r="K179" i="4"/>
  <c r="K178" i="4"/>
  <c r="K176" i="4"/>
  <c r="K175" i="4"/>
  <c r="W175" i="4" s="1"/>
  <c r="K172" i="4"/>
  <c r="K171" i="4"/>
  <c r="W171" i="4" s="1"/>
  <c r="K169" i="4"/>
  <c r="K168" i="4"/>
  <c r="K165" i="4"/>
  <c r="K164" i="4"/>
  <c r="K162" i="4"/>
  <c r="W161" i="4"/>
  <c r="K158" i="4"/>
  <c r="K157" i="4"/>
  <c r="W157" i="4" s="1"/>
  <c r="K155" i="4"/>
  <c r="K154" i="4"/>
  <c r="K150" i="4"/>
  <c r="K149" i="4"/>
  <c r="K147" i="4"/>
  <c r="K146" i="4"/>
  <c r="K142" i="4"/>
  <c r="K141" i="4"/>
  <c r="K139" i="4"/>
  <c r="K138" i="4"/>
  <c r="K135" i="4"/>
  <c r="K134" i="4"/>
  <c r="K132" i="4"/>
  <c r="K131" i="4"/>
  <c r="K127" i="4"/>
  <c r="K126" i="4"/>
  <c r="K124" i="4"/>
  <c r="K123" i="4"/>
  <c r="K120" i="4"/>
  <c r="K119" i="4"/>
  <c r="K117" i="4"/>
  <c r="K116" i="4"/>
  <c r="K113" i="4"/>
  <c r="K112" i="4"/>
  <c r="K110" i="4"/>
  <c r="K109" i="4"/>
  <c r="K106" i="4"/>
  <c r="W106" i="4" s="1"/>
  <c r="K105" i="4"/>
  <c r="K103" i="4"/>
  <c r="K102" i="4"/>
  <c r="K99" i="4"/>
  <c r="K98" i="4"/>
  <c r="K96" i="4"/>
  <c r="K95" i="4"/>
  <c r="K92" i="4"/>
  <c r="K91" i="4"/>
  <c r="K89" i="4"/>
  <c r="K88" i="4"/>
  <c r="K85" i="4"/>
  <c r="K84" i="4"/>
  <c r="K82" i="4"/>
  <c r="K81" i="4"/>
  <c r="K78" i="4"/>
  <c r="K77" i="4"/>
  <c r="K75" i="4"/>
  <c r="K74" i="4"/>
  <c r="K71" i="4"/>
  <c r="K70" i="4"/>
  <c r="K68" i="4"/>
  <c r="K67" i="4"/>
  <c r="K63" i="4"/>
  <c r="K62" i="4"/>
  <c r="K60" i="4"/>
  <c r="K59" i="4"/>
  <c r="K56" i="4"/>
  <c r="K55" i="4"/>
  <c r="K53" i="4"/>
  <c r="K52" i="4"/>
  <c r="K49" i="4"/>
  <c r="K48" i="4"/>
  <c r="K46" i="4"/>
  <c r="K45" i="4"/>
  <c r="K42" i="4"/>
  <c r="K41" i="4"/>
  <c r="K39" i="4"/>
  <c r="K38" i="4"/>
  <c r="K35" i="4"/>
  <c r="K34" i="4"/>
  <c r="K32" i="4"/>
  <c r="K31" i="4"/>
  <c r="K27" i="4"/>
  <c r="K26" i="4"/>
  <c r="K20" i="4"/>
  <c r="K19" i="4"/>
  <c r="K17" i="4"/>
  <c r="K16" i="4"/>
  <c r="K13" i="4"/>
  <c r="K10" i="4"/>
  <c r="K9" i="4"/>
  <c r="S21" i="4" l="1"/>
  <c r="R21" i="4" s="1"/>
  <c r="CG186" i="4"/>
  <c r="BU186" i="4"/>
  <c r="BI186" i="4"/>
  <c r="AW186" i="4"/>
  <c r="AK186" i="4"/>
  <c r="AK101" i="4"/>
  <c r="AL100" i="4" s="1"/>
  <c r="AK37" i="4"/>
  <c r="AL36" i="4" s="1"/>
  <c r="AK206" i="4"/>
  <c r="AK192" i="4"/>
  <c r="AK177" i="4"/>
  <c r="AK163" i="4"/>
  <c r="AK148" i="4"/>
  <c r="AK133" i="4"/>
  <c r="AK118" i="4"/>
  <c r="AK104" i="4"/>
  <c r="AK90" i="4"/>
  <c r="AK76" i="4"/>
  <c r="AK61" i="4"/>
  <c r="AK47" i="4"/>
  <c r="AK33" i="4"/>
  <c r="AU15" i="4"/>
  <c r="AJ15" i="4"/>
  <c r="BS207" i="4"/>
  <c r="BH207" i="4"/>
  <c r="AK213" i="4"/>
  <c r="AK199" i="4"/>
  <c r="AK185" i="4"/>
  <c r="AK170" i="4"/>
  <c r="AK156" i="4"/>
  <c r="AK140" i="4"/>
  <c r="AK125" i="4"/>
  <c r="AK111" i="4"/>
  <c r="AK97" i="4"/>
  <c r="AK83" i="4"/>
  <c r="AK69" i="4"/>
  <c r="AK54" i="4"/>
  <c r="AK40" i="4"/>
  <c r="AK25" i="4"/>
  <c r="BS211" i="4"/>
  <c r="BH211" i="4"/>
  <c r="AI106" i="4"/>
  <c r="X106" i="4"/>
  <c r="AI22" i="4"/>
  <c r="AJ22" i="4" s="1"/>
  <c r="AK22" i="4" s="1"/>
  <c r="AL21" i="4" s="1"/>
  <c r="X22" i="4"/>
  <c r="AI18" i="4"/>
  <c r="AJ18" i="4" s="1"/>
  <c r="AK18" i="4" s="1"/>
  <c r="X18" i="4"/>
  <c r="AU210" i="4"/>
  <c r="AV210" i="4" s="1"/>
  <c r="AU196" i="4"/>
  <c r="AU189" i="4"/>
  <c r="AV189" i="4" s="1"/>
  <c r="AU174" i="4"/>
  <c r="AV174" i="4" s="1"/>
  <c r="AU167" i="4"/>
  <c r="AV167" i="4" s="1"/>
  <c r="AU160" i="4"/>
  <c r="AV160" i="4" s="1"/>
  <c r="AU153" i="4"/>
  <c r="AV153" i="4" s="1"/>
  <c r="AU145" i="4"/>
  <c r="AV145" i="4" s="1"/>
  <c r="AU130" i="4"/>
  <c r="AV130" i="4" s="1"/>
  <c r="AU122" i="4"/>
  <c r="AV122" i="4" s="1"/>
  <c r="AU115" i="4"/>
  <c r="AV115" i="4" s="1"/>
  <c r="AU108" i="4"/>
  <c r="AV108" i="4" s="1"/>
  <c r="AU101" i="4"/>
  <c r="AV101" i="4" s="1"/>
  <c r="AW101" i="4" s="1"/>
  <c r="AX100" i="4" s="1"/>
  <c r="AU94" i="4"/>
  <c r="AV94" i="4" s="1"/>
  <c r="AU87" i="4"/>
  <c r="AV87" i="4" s="1"/>
  <c r="AU80" i="4"/>
  <c r="AV80" i="4" s="1"/>
  <c r="AU73" i="4"/>
  <c r="AV73" i="4" s="1"/>
  <c r="AU66" i="4"/>
  <c r="AV66" i="4" s="1"/>
  <c r="AU58" i="4"/>
  <c r="AV58" i="4" s="1"/>
  <c r="AU51" i="4"/>
  <c r="AV51" i="4" s="1"/>
  <c r="AU44" i="4"/>
  <c r="AV44" i="4" s="1"/>
  <c r="AU25" i="4"/>
  <c r="AV25" i="4" s="1"/>
  <c r="AW25" i="4" s="1"/>
  <c r="AU213" i="4"/>
  <c r="AV213" i="4" s="1"/>
  <c r="AW213" i="4" s="1"/>
  <c r="AU206" i="4"/>
  <c r="AV206" i="4" s="1"/>
  <c r="AW206" i="4" s="1"/>
  <c r="AU199" i="4"/>
  <c r="AV199" i="4" s="1"/>
  <c r="AW199" i="4" s="1"/>
  <c r="AU192" i="4"/>
  <c r="AV192" i="4" s="1"/>
  <c r="AW192" i="4" s="1"/>
  <c r="AU185" i="4"/>
  <c r="AV185" i="4" s="1"/>
  <c r="AW185" i="4" s="1"/>
  <c r="AU177" i="4"/>
  <c r="AV177" i="4" s="1"/>
  <c r="AW177" i="4" s="1"/>
  <c r="AU170" i="4"/>
  <c r="AV170" i="4" s="1"/>
  <c r="AW170" i="4" s="1"/>
  <c r="AU163" i="4"/>
  <c r="AV163" i="4" s="1"/>
  <c r="AW163" i="4" s="1"/>
  <c r="AU156" i="4"/>
  <c r="AV156" i="4" s="1"/>
  <c r="AW156" i="4" s="1"/>
  <c r="AU148" i="4"/>
  <c r="AV148" i="4" s="1"/>
  <c r="AW148" i="4" s="1"/>
  <c r="AU140" i="4"/>
  <c r="AV140" i="4" s="1"/>
  <c r="AW140" i="4" s="1"/>
  <c r="AU133" i="4"/>
  <c r="AV133" i="4" s="1"/>
  <c r="AW133" i="4" s="1"/>
  <c r="AU125" i="4"/>
  <c r="AV125" i="4" s="1"/>
  <c r="AW125" i="4" s="1"/>
  <c r="AU118" i="4"/>
  <c r="AV118" i="4" s="1"/>
  <c r="AW118" i="4" s="1"/>
  <c r="AU111" i="4"/>
  <c r="AV111" i="4" s="1"/>
  <c r="AW111" i="4" s="1"/>
  <c r="AU104" i="4"/>
  <c r="AV104" i="4" s="1"/>
  <c r="AW104" i="4" s="1"/>
  <c r="AU97" i="4"/>
  <c r="AV97" i="4" s="1"/>
  <c r="AW97" i="4" s="1"/>
  <c r="AU90" i="4"/>
  <c r="AV90" i="4" s="1"/>
  <c r="AW90" i="4" s="1"/>
  <c r="AU83" i="4"/>
  <c r="AV83" i="4" s="1"/>
  <c r="AW83" i="4" s="1"/>
  <c r="AU76" i="4"/>
  <c r="AV76" i="4" s="1"/>
  <c r="AW76" i="4" s="1"/>
  <c r="AU69" i="4"/>
  <c r="AV69" i="4" s="1"/>
  <c r="AW69" i="4" s="1"/>
  <c r="AU61" i="4"/>
  <c r="AV61" i="4" s="1"/>
  <c r="AW61" i="4" s="1"/>
  <c r="AU54" i="4"/>
  <c r="AV54" i="4" s="1"/>
  <c r="AW54" i="4" s="1"/>
  <c r="AU47" i="4"/>
  <c r="AV47" i="4" s="1"/>
  <c r="AW47" i="4" s="1"/>
  <c r="AU33" i="4"/>
  <c r="AI157" i="4"/>
  <c r="AJ157" i="4" s="1"/>
  <c r="X157" i="4"/>
  <c r="AI161" i="4"/>
  <c r="AJ161" i="4" s="1"/>
  <c r="X161" i="4"/>
  <c r="AI171" i="4"/>
  <c r="AJ171" i="4" s="1"/>
  <c r="X171" i="4"/>
  <c r="AI175" i="4"/>
  <c r="AJ175" i="4" s="1"/>
  <c r="X175" i="4"/>
  <c r="AI183" i="4"/>
  <c r="AJ183" i="4" s="1"/>
  <c r="X183" i="4"/>
  <c r="AI193" i="4"/>
  <c r="AJ193" i="4" s="1"/>
  <c r="X193" i="4"/>
  <c r="AI197" i="4"/>
  <c r="AJ197" i="4" s="1"/>
  <c r="X197" i="4"/>
  <c r="AU203" i="4"/>
  <c r="AV203" i="4" s="1"/>
  <c r="AU182" i="4"/>
  <c r="AV182" i="4" s="1"/>
  <c r="AI137" i="4"/>
  <c r="AJ137" i="4" s="1"/>
  <c r="X137" i="4"/>
  <c r="AU40" i="4"/>
  <c r="AV40" i="4" s="1"/>
  <c r="AW40" i="4" s="1"/>
  <c r="AU8" i="4"/>
  <c r="AU37" i="4"/>
  <c r="AV37" i="4" s="1"/>
  <c r="AW37" i="4" s="1"/>
  <c r="AX36" i="4" s="1"/>
  <c r="N29" i="4"/>
  <c r="M29" i="4" s="1"/>
  <c r="N21" i="4"/>
  <c r="M21" i="4" s="1"/>
  <c r="M15" i="4"/>
  <c r="R15" i="4" s="1"/>
  <c r="S14" i="4" s="1"/>
  <c r="R14" i="4" s="1"/>
  <c r="N100" i="4"/>
  <c r="M100" i="4" s="1"/>
  <c r="M203" i="4"/>
  <c r="R203" i="4" s="1"/>
  <c r="S202" i="4" s="1"/>
  <c r="R202" i="4" s="1"/>
  <c r="M189" i="4"/>
  <c r="R189" i="4" s="1"/>
  <c r="S188" i="4" s="1"/>
  <c r="R188" i="4" s="1"/>
  <c r="M174" i="4"/>
  <c r="R174" i="4" s="1"/>
  <c r="S173" i="4" s="1"/>
  <c r="R173" i="4" s="1"/>
  <c r="M160" i="4"/>
  <c r="R160" i="4" s="1"/>
  <c r="S159" i="4" s="1"/>
  <c r="R159" i="4" s="1"/>
  <c r="M145" i="4"/>
  <c r="R145" i="4" s="1"/>
  <c r="S144" i="4" s="1"/>
  <c r="R144" i="4" s="1"/>
  <c r="M130" i="4"/>
  <c r="R130" i="4" s="1"/>
  <c r="S129" i="4" s="1"/>
  <c r="R129" i="4" s="1"/>
  <c r="M115" i="4"/>
  <c r="R115" i="4" s="1"/>
  <c r="S114" i="4" s="1"/>
  <c r="R114" i="4" s="1"/>
  <c r="M87" i="4"/>
  <c r="R87" i="4" s="1"/>
  <c r="S86" i="4" s="1"/>
  <c r="R86" i="4" s="1"/>
  <c r="M73" i="4"/>
  <c r="R73" i="4" s="1"/>
  <c r="S72" i="4" s="1"/>
  <c r="R72" i="4" s="1"/>
  <c r="M58" i="4"/>
  <c r="R58" i="4" s="1"/>
  <c r="S57" i="4" s="1"/>
  <c r="R57" i="4" s="1"/>
  <c r="M44" i="4"/>
  <c r="R44" i="4" s="1"/>
  <c r="S43" i="4" s="1"/>
  <c r="R43" i="4" s="1"/>
  <c r="M108" i="4"/>
  <c r="R108" i="4" s="1"/>
  <c r="S107" i="4" s="1"/>
  <c r="R107" i="4" s="1"/>
  <c r="M66" i="4"/>
  <c r="R66" i="4" s="1"/>
  <c r="S65" i="4" s="1"/>
  <c r="R65" i="4" s="1"/>
  <c r="M210" i="4"/>
  <c r="R210" i="4" s="1"/>
  <c r="S209" i="4" s="1"/>
  <c r="R209" i="4" s="1"/>
  <c r="M196" i="4"/>
  <c r="R196" i="4" s="1"/>
  <c r="S195" i="4" s="1"/>
  <c r="R195" i="4" s="1"/>
  <c r="M182" i="4"/>
  <c r="R182" i="4" s="1"/>
  <c r="S181" i="4" s="1"/>
  <c r="R181" i="4" s="1"/>
  <c r="M167" i="4"/>
  <c r="R167" i="4" s="1"/>
  <c r="S166" i="4" s="1"/>
  <c r="R166" i="4" s="1"/>
  <c r="M153" i="4"/>
  <c r="R153" i="4" s="1"/>
  <c r="S152" i="4" s="1"/>
  <c r="R152" i="4" s="1"/>
  <c r="M137" i="4"/>
  <c r="R137" i="4" s="1"/>
  <c r="S136" i="4" s="1"/>
  <c r="R136" i="4" s="1"/>
  <c r="M122" i="4"/>
  <c r="R122" i="4" s="1"/>
  <c r="S121" i="4" s="1"/>
  <c r="R121" i="4" s="1"/>
  <c r="M94" i="4"/>
  <c r="R94" i="4" s="1"/>
  <c r="S93" i="4" s="1"/>
  <c r="R93" i="4" s="1"/>
  <c r="M80" i="4"/>
  <c r="R80" i="4" s="1"/>
  <c r="S79" i="4" s="1"/>
  <c r="R79" i="4" s="1"/>
  <c r="M51" i="4"/>
  <c r="R51" i="4" s="1"/>
  <c r="S50" i="4" s="1"/>
  <c r="R50" i="4" s="1"/>
  <c r="L10" i="4"/>
  <c r="M10" i="4" s="1"/>
  <c r="W10" i="4"/>
  <c r="L16" i="4"/>
  <c r="M16" i="4" s="1"/>
  <c r="W16" i="4"/>
  <c r="L19" i="4"/>
  <c r="M19" i="4" s="1"/>
  <c r="W19" i="4"/>
  <c r="W24" i="4"/>
  <c r="L27" i="4"/>
  <c r="M27" i="4" s="1"/>
  <c r="W27" i="4"/>
  <c r="L31" i="4"/>
  <c r="M31" i="4" s="1"/>
  <c r="W31" i="4"/>
  <c r="L34" i="4"/>
  <c r="M34" i="4" s="1"/>
  <c r="W34" i="4"/>
  <c r="L39" i="4"/>
  <c r="M39" i="4" s="1"/>
  <c r="W39" i="4"/>
  <c r="L42" i="4"/>
  <c r="M42" i="4" s="1"/>
  <c r="W42" i="4"/>
  <c r="L9" i="4"/>
  <c r="M9" i="4" s="1"/>
  <c r="W9" i="4"/>
  <c r="L13" i="4"/>
  <c r="M13" i="4" s="1"/>
  <c r="W13" i="4"/>
  <c r="L17" i="4"/>
  <c r="M17" i="4" s="1"/>
  <c r="W17" i="4"/>
  <c r="L20" i="4"/>
  <c r="M20" i="4" s="1"/>
  <c r="W20" i="4"/>
  <c r="W23" i="4"/>
  <c r="L26" i="4"/>
  <c r="M26" i="4" s="1"/>
  <c r="W26" i="4"/>
  <c r="L32" i="4"/>
  <c r="M32" i="4" s="1"/>
  <c r="W32" i="4"/>
  <c r="L35" i="4"/>
  <c r="M35" i="4" s="1"/>
  <c r="W35" i="4"/>
  <c r="L38" i="4"/>
  <c r="M38" i="4" s="1"/>
  <c r="W38" i="4"/>
  <c r="L41" i="4"/>
  <c r="M41" i="4" s="1"/>
  <c r="W41" i="4"/>
  <c r="L46" i="4"/>
  <c r="M46" i="4" s="1"/>
  <c r="W46" i="4"/>
  <c r="L49" i="4"/>
  <c r="M49" i="4" s="1"/>
  <c r="W49" i="4"/>
  <c r="L52" i="4"/>
  <c r="M52" i="4" s="1"/>
  <c r="W52" i="4"/>
  <c r="L55" i="4"/>
  <c r="M55" i="4" s="1"/>
  <c r="W55" i="4"/>
  <c r="L60" i="4"/>
  <c r="M60" i="4" s="1"/>
  <c r="W60" i="4"/>
  <c r="L63" i="4"/>
  <c r="M63" i="4" s="1"/>
  <c r="W63" i="4"/>
  <c r="L67" i="4"/>
  <c r="M67" i="4" s="1"/>
  <c r="W67" i="4"/>
  <c r="L70" i="4"/>
  <c r="M70" i="4" s="1"/>
  <c r="W70" i="4"/>
  <c r="L75" i="4"/>
  <c r="M75" i="4" s="1"/>
  <c r="W75" i="4"/>
  <c r="L78" i="4"/>
  <c r="M78" i="4" s="1"/>
  <c r="W78" i="4"/>
  <c r="L81" i="4"/>
  <c r="M81" i="4" s="1"/>
  <c r="W81" i="4"/>
  <c r="L84" i="4"/>
  <c r="M84" i="4" s="1"/>
  <c r="W84" i="4"/>
  <c r="L89" i="4"/>
  <c r="M89" i="4" s="1"/>
  <c r="W89" i="4"/>
  <c r="L92" i="4"/>
  <c r="M92" i="4" s="1"/>
  <c r="W92" i="4"/>
  <c r="L95" i="4"/>
  <c r="M95" i="4" s="1"/>
  <c r="W95" i="4"/>
  <c r="L98" i="4"/>
  <c r="M98" i="4" s="1"/>
  <c r="W98" i="4"/>
  <c r="L102" i="4"/>
  <c r="M102" i="4" s="1"/>
  <c r="W102" i="4"/>
  <c r="L105" i="4"/>
  <c r="M105" i="4" s="1"/>
  <c r="W105" i="4"/>
  <c r="L109" i="4"/>
  <c r="M109" i="4" s="1"/>
  <c r="W109" i="4"/>
  <c r="L112" i="4"/>
  <c r="M112" i="4" s="1"/>
  <c r="W112" i="4"/>
  <c r="L116" i="4"/>
  <c r="M116" i="4" s="1"/>
  <c r="W116" i="4"/>
  <c r="L119" i="4"/>
  <c r="M119" i="4" s="1"/>
  <c r="W119" i="4"/>
  <c r="L123" i="4"/>
  <c r="M123" i="4" s="1"/>
  <c r="W123" i="4"/>
  <c r="L126" i="4"/>
  <c r="M126" i="4" s="1"/>
  <c r="W126" i="4"/>
  <c r="L131" i="4"/>
  <c r="M131" i="4" s="1"/>
  <c r="W131" i="4"/>
  <c r="L134" i="4"/>
  <c r="M134" i="4" s="1"/>
  <c r="W134" i="4"/>
  <c r="L138" i="4"/>
  <c r="M138" i="4" s="1"/>
  <c r="W138" i="4"/>
  <c r="L141" i="4"/>
  <c r="M141" i="4" s="1"/>
  <c r="W141" i="4"/>
  <c r="L146" i="4"/>
  <c r="M146" i="4" s="1"/>
  <c r="W146" i="4"/>
  <c r="L149" i="4"/>
  <c r="M149" i="4" s="1"/>
  <c r="W149" i="4"/>
  <c r="L154" i="4"/>
  <c r="M154" i="4" s="1"/>
  <c r="W154" i="4"/>
  <c r="L164" i="4"/>
  <c r="M164" i="4" s="1"/>
  <c r="W164" i="4"/>
  <c r="L168" i="4"/>
  <c r="M168" i="4" s="1"/>
  <c r="W168" i="4"/>
  <c r="L178" i="4"/>
  <c r="M178" i="4" s="1"/>
  <c r="W178" i="4"/>
  <c r="L190" i="4"/>
  <c r="M190" i="4" s="1"/>
  <c r="W190" i="4"/>
  <c r="L200" i="4"/>
  <c r="M200" i="4" s="1"/>
  <c r="W200" i="4"/>
  <c r="L204" i="4"/>
  <c r="M204" i="4" s="1"/>
  <c r="W204" i="4"/>
  <c r="L208" i="4"/>
  <c r="M208" i="4" s="1"/>
  <c r="W208" i="4"/>
  <c r="L214" i="4"/>
  <c r="M214" i="4" s="1"/>
  <c r="W214" i="4"/>
  <c r="L45" i="4"/>
  <c r="M45" i="4" s="1"/>
  <c r="W45" i="4"/>
  <c r="L48" i="4"/>
  <c r="M48" i="4" s="1"/>
  <c r="W48" i="4"/>
  <c r="L53" i="4"/>
  <c r="M53" i="4" s="1"/>
  <c r="W53" i="4"/>
  <c r="L56" i="4"/>
  <c r="M56" i="4" s="1"/>
  <c r="W56" i="4"/>
  <c r="L59" i="4"/>
  <c r="M59" i="4" s="1"/>
  <c r="W59" i="4"/>
  <c r="L62" i="4"/>
  <c r="M62" i="4" s="1"/>
  <c r="W62" i="4"/>
  <c r="L68" i="4"/>
  <c r="M68" i="4" s="1"/>
  <c r="W68" i="4"/>
  <c r="L71" i="4"/>
  <c r="M71" i="4" s="1"/>
  <c r="W71" i="4"/>
  <c r="L74" i="4"/>
  <c r="M74" i="4" s="1"/>
  <c r="W74" i="4"/>
  <c r="L77" i="4"/>
  <c r="M77" i="4" s="1"/>
  <c r="W77" i="4"/>
  <c r="L82" i="4"/>
  <c r="M82" i="4" s="1"/>
  <c r="W82" i="4"/>
  <c r="L85" i="4"/>
  <c r="M85" i="4" s="1"/>
  <c r="W85" i="4"/>
  <c r="L88" i="4"/>
  <c r="M88" i="4" s="1"/>
  <c r="W88" i="4"/>
  <c r="L91" i="4"/>
  <c r="M91" i="4" s="1"/>
  <c r="W91" i="4"/>
  <c r="L96" i="4"/>
  <c r="M96" i="4" s="1"/>
  <c r="W96" i="4"/>
  <c r="L99" i="4"/>
  <c r="M99" i="4" s="1"/>
  <c r="W99" i="4"/>
  <c r="L103" i="4"/>
  <c r="M103" i="4" s="1"/>
  <c r="W103" i="4"/>
  <c r="L106" i="4"/>
  <c r="M106" i="4" s="1"/>
  <c r="L110" i="4"/>
  <c r="M110" i="4" s="1"/>
  <c r="W110" i="4"/>
  <c r="L113" i="4"/>
  <c r="M113" i="4" s="1"/>
  <c r="W113" i="4"/>
  <c r="L117" i="4"/>
  <c r="M117" i="4" s="1"/>
  <c r="W117" i="4"/>
  <c r="L120" i="4"/>
  <c r="M120" i="4" s="1"/>
  <c r="W120" i="4"/>
  <c r="L124" i="4"/>
  <c r="M124" i="4" s="1"/>
  <c r="W124" i="4"/>
  <c r="L127" i="4"/>
  <c r="M127" i="4" s="1"/>
  <c r="W127" i="4"/>
  <c r="L132" i="4"/>
  <c r="M132" i="4" s="1"/>
  <c r="W132" i="4"/>
  <c r="L135" i="4"/>
  <c r="M135" i="4" s="1"/>
  <c r="W135" i="4"/>
  <c r="L139" i="4"/>
  <c r="M139" i="4" s="1"/>
  <c r="W139" i="4"/>
  <c r="L142" i="4"/>
  <c r="M142" i="4" s="1"/>
  <c r="W142" i="4"/>
  <c r="L147" i="4"/>
  <c r="M147" i="4" s="1"/>
  <c r="W147" i="4"/>
  <c r="L150" i="4"/>
  <c r="M150" i="4" s="1"/>
  <c r="W150" i="4"/>
  <c r="L155" i="4"/>
  <c r="M155" i="4" s="1"/>
  <c r="W155" i="4"/>
  <c r="L158" i="4"/>
  <c r="M158" i="4" s="1"/>
  <c r="W158" i="4"/>
  <c r="L162" i="4"/>
  <c r="M162" i="4" s="1"/>
  <c r="W162" i="4"/>
  <c r="L165" i="4"/>
  <c r="M165" i="4" s="1"/>
  <c r="W165" i="4"/>
  <c r="L169" i="4"/>
  <c r="M169" i="4" s="1"/>
  <c r="W169" i="4"/>
  <c r="L172" i="4"/>
  <c r="M172" i="4" s="1"/>
  <c r="W172" i="4"/>
  <c r="L176" i="4"/>
  <c r="M176" i="4" s="1"/>
  <c r="W176" i="4"/>
  <c r="L179" i="4"/>
  <c r="M179" i="4" s="1"/>
  <c r="W179" i="4"/>
  <c r="L184" i="4"/>
  <c r="M184" i="4" s="1"/>
  <c r="W184" i="4"/>
  <c r="L187" i="4"/>
  <c r="M187" i="4" s="1"/>
  <c r="W187" i="4"/>
  <c r="L191" i="4"/>
  <c r="M191" i="4" s="1"/>
  <c r="W191" i="4"/>
  <c r="L194" i="4"/>
  <c r="M194" i="4" s="1"/>
  <c r="W194" i="4"/>
  <c r="L198" i="4"/>
  <c r="M198" i="4" s="1"/>
  <c r="W198" i="4"/>
  <c r="L201" i="4"/>
  <c r="M201" i="4" s="1"/>
  <c r="W201" i="4"/>
  <c r="L205" i="4"/>
  <c r="M205" i="4" s="1"/>
  <c r="W205" i="4"/>
  <c r="L212" i="4"/>
  <c r="M212" i="4" s="1"/>
  <c r="W212" i="4"/>
  <c r="L215" i="4"/>
  <c r="M215" i="4" s="1"/>
  <c r="W215" i="4"/>
  <c r="Y11" i="4"/>
  <c r="Y22" i="4"/>
  <c r="AD22" i="4" s="1"/>
  <c r="AE21" i="4" s="1"/>
  <c r="AD21" i="4" s="1"/>
  <c r="L157" i="4"/>
  <c r="M157" i="4" s="1"/>
  <c r="L175" i="4"/>
  <c r="M175" i="4" s="1"/>
  <c r="L183" i="4"/>
  <c r="M183" i="4" s="1"/>
  <c r="L193" i="4"/>
  <c r="M193" i="4" s="1"/>
  <c r="L211" i="4"/>
  <c r="M211" i="4" s="1"/>
  <c r="K129" i="4"/>
  <c r="K144" i="4"/>
  <c r="L161" i="4"/>
  <c r="M161" i="4" s="1"/>
  <c r="L171" i="4"/>
  <c r="M171" i="4" s="1"/>
  <c r="L197" i="4"/>
  <c r="M197" i="4" s="1"/>
  <c r="L207" i="4"/>
  <c r="M207" i="4" s="1"/>
  <c r="Z7" i="4" l="1"/>
  <c r="AD11" i="4"/>
  <c r="AE7" i="4" s="1"/>
  <c r="AD7" i="4" s="1"/>
  <c r="AK197" i="4"/>
  <c r="BI207" i="4"/>
  <c r="AW207" i="4"/>
  <c r="AK207" i="4"/>
  <c r="AK171" i="4"/>
  <c r="BI211" i="4"/>
  <c r="AW211" i="4"/>
  <c r="AK211" i="4"/>
  <c r="AK183" i="4"/>
  <c r="AK157" i="4"/>
  <c r="AW51" i="4"/>
  <c r="AX50" i="4" s="1"/>
  <c r="AK51" i="4"/>
  <c r="AL50" i="4" s="1"/>
  <c r="AW94" i="4"/>
  <c r="AX93" i="4" s="1"/>
  <c r="AK94" i="4"/>
  <c r="AL93" i="4" s="1"/>
  <c r="AK137" i="4"/>
  <c r="AL136" i="4" s="1"/>
  <c r="AW167" i="4"/>
  <c r="AX166" i="4" s="1"/>
  <c r="AK167" i="4"/>
  <c r="AL166" i="4" s="1"/>
  <c r="AK196" i="4"/>
  <c r="AL195" i="4" s="1"/>
  <c r="AW66" i="4"/>
  <c r="AX65" i="4" s="1"/>
  <c r="AK66" i="4"/>
  <c r="AL65" i="4" s="1"/>
  <c r="AW44" i="4"/>
  <c r="AX43" i="4" s="1"/>
  <c r="AK44" i="4"/>
  <c r="AL43" i="4" s="1"/>
  <c r="AW73" i="4"/>
  <c r="AX72" i="4" s="1"/>
  <c r="AK73" i="4"/>
  <c r="AL72" i="4" s="1"/>
  <c r="AW115" i="4"/>
  <c r="AX114" i="4" s="1"/>
  <c r="AK115" i="4"/>
  <c r="AL114" i="4" s="1"/>
  <c r="AW145" i="4"/>
  <c r="AX144" i="4" s="1"/>
  <c r="AK145" i="4"/>
  <c r="AL144" i="4" s="1"/>
  <c r="AW174" i="4"/>
  <c r="AX173" i="4" s="1"/>
  <c r="AK174" i="4"/>
  <c r="AL173" i="4" s="1"/>
  <c r="AW203" i="4"/>
  <c r="AX202" i="4" s="1"/>
  <c r="AK203" i="4"/>
  <c r="AL202" i="4" s="1"/>
  <c r="AK15" i="4"/>
  <c r="AL14" i="4" s="1"/>
  <c r="BG8" i="4"/>
  <c r="AV8" i="4"/>
  <c r="AW8" i="4" s="1"/>
  <c r="AX7" i="4" s="1"/>
  <c r="BG33" i="4"/>
  <c r="AV33" i="4"/>
  <c r="AW33" i="4" s="1"/>
  <c r="AU106" i="4"/>
  <c r="AJ106" i="4"/>
  <c r="AK106" i="4" s="1"/>
  <c r="AK161" i="4"/>
  <c r="AK193" i="4"/>
  <c r="AK175" i="4"/>
  <c r="AW80" i="4"/>
  <c r="AX79" i="4" s="1"/>
  <c r="AK80" i="4"/>
  <c r="AL79" i="4" s="1"/>
  <c r="AW122" i="4"/>
  <c r="AX121" i="4" s="1"/>
  <c r="AK122" i="4"/>
  <c r="AL121" i="4" s="1"/>
  <c r="AW153" i="4"/>
  <c r="AX152" i="4" s="1"/>
  <c r="AK153" i="4"/>
  <c r="AL152" i="4" s="1"/>
  <c r="AW182" i="4"/>
  <c r="AX181" i="4" s="1"/>
  <c r="AK182" i="4"/>
  <c r="AL181" i="4" s="1"/>
  <c r="AW210" i="4"/>
  <c r="AX209" i="4" s="1"/>
  <c r="AK210" i="4"/>
  <c r="AL209" i="4" s="1"/>
  <c r="AW108" i="4"/>
  <c r="AX107" i="4" s="1"/>
  <c r="AK108" i="4"/>
  <c r="AL107" i="4" s="1"/>
  <c r="AW58" i="4"/>
  <c r="AX57" i="4" s="1"/>
  <c r="AK58" i="4"/>
  <c r="AL57" i="4" s="1"/>
  <c r="AW87" i="4"/>
  <c r="AX86" i="4" s="1"/>
  <c r="AK87" i="4"/>
  <c r="AL86" i="4" s="1"/>
  <c r="AW130" i="4"/>
  <c r="AX129" i="4" s="1"/>
  <c r="AK130" i="4"/>
  <c r="AL129" i="4" s="1"/>
  <c r="AW160" i="4"/>
  <c r="AX159" i="4" s="1"/>
  <c r="AK160" i="4"/>
  <c r="AL159" i="4" s="1"/>
  <c r="AW189" i="4"/>
  <c r="AX188" i="4" s="1"/>
  <c r="AK189" i="4"/>
  <c r="AL188" i="4" s="1"/>
  <c r="BG196" i="4"/>
  <c r="AV196" i="4"/>
  <c r="AW196" i="4" s="1"/>
  <c r="AX195" i="4" s="1"/>
  <c r="CE211" i="4"/>
  <c r="CF211" i="4" s="1"/>
  <c r="CG211" i="4" s="1"/>
  <c r="BT211" i="4"/>
  <c r="BU211" i="4" s="1"/>
  <c r="CE207" i="4"/>
  <c r="CF207" i="4" s="1"/>
  <c r="CG207" i="4" s="1"/>
  <c r="BT207" i="4"/>
  <c r="BU207" i="4" s="1"/>
  <c r="BG15" i="4"/>
  <c r="AV15" i="4"/>
  <c r="AW15" i="4" s="1"/>
  <c r="AX14" i="4" s="1"/>
  <c r="AI215" i="4"/>
  <c r="AJ215" i="4" s="1"/>
  <c r="AK215" i="4" s="1"/>
  <c r="X215" i="4"/>
  <c r="AI212" i="4"/>
  <c r="AJ212" i="4" s="1"/>
  <c r="AK212" i="4" s="1"/>
  <c r="X212" i="4"/>
  <c r="AI205" i="4"/>
  <c r="AJ205" i="4" s="1"/>
  <c r="AK205" i="4" s="1"/>
  <c r="X205" i="4"/>
  <c r="AI201" i="4"/>
  <c r="AJ201" i="4" s="1"/>
  <c r="AK201" i="4" s="1"/>
  <c r="X201" i="4"/>
  <c r="AI198" i="4"/>
  <c r="AJ198" i="4" s="1"/>
  <c r="AK198" i="4" s="1"/>
  <c r="X198" i="4"/>
  <c r="AI194" i="4"/>
  <c r="AJ194" i="4" s="1"/>
  <c r="AK194" i="4" s="1"/>
  <c r="X194" i="4"/>
  <c r="AI191" i="4"/>
  <c r="AJ191" i="4" s="1"/>
  <c r="AK191" i="4" s="1"/>
  <c r="X191" i="4"/>
  <c r="AI187" i="4"/>
  <c r="AJ187" i="4" s="1"/>
  <c r="AK187" i="4" s="1"/>
  <c r="X187" i="4"/>
  <c r="AI184" i="4"/>
  <c r="AJ184" i="4" s="1"/>
  <c r="AK184" i="4" s="1"/>
  <c r="X184" i="4"/>
  <c r="AI179" i="4"/>
  <c r="AJ179" i="4" s="1"/>
  <c r="AK179" i="4" s="1"/>
  <c r="X179" i="4"/>
  <c r="AI176" i="4"/>
  <c r="AJ176" i="4" s="1"/>
  <c r="AK176" i="4" s="1"/>
  <c r="X176" i="4"/>
  <c r="AI172" i="4"/>
  <c r="AJ172" i="4" s="1"/>
  <c r="AK172" i="4" s="1"/>
  <c r="X172" i="4"/>
  <c r="AI169" i="4"/>
  <c r="AJ169" i="4" s="1"/>
  <c r="AK169" i="4" s="1"/>
  <c r="X169" i="4"/>
  <c r="AI165" i="4"/>
  <c r="AJ165" i="4" s="1"/>
  <c r="AK165" i="4" s="1"/>
  <c r="X165" i="4"/>
  <c r="AI162" i="4"/>
  <c r="AJ162" i="4" s="1"/>
  <c r="AK162" i="4" s="1"/>
  <c r="X162" i="4"/>
  <c r="AI158" i="4"/>
  <c r="AJ158" i="4" s="1"/>
  <c r="AK158" i="4" s="1"/>
  <c r="X158" i="4"/>
  <c r="AI155" i="4"/>
  <c r="AJ155" i="4" s="1"/>
  <c r="AK155" i="4" s="1"/>
  <c r="X155" i="4"/>
  <c r="AI150" i="4"/>
  <c r="AJ150" i="4" s="1"/>
  <c r="AK150" i="4" s="1"/>
  <c r="X150" i="4"/>
  <c r="AI147" i="4"/>
  <c r="AJ147" i="4" s="1"/>
  <c r="AK147" i="4" s="1"/>
  <c r="X147" i="4"/>
  <c r="AI142" i="4"/>
  <c r="AJ142" i="4" s="1"/>
  <c r="AK142" i="4" s="1"/>
  <c r="X142" i="4"/>
  <c r="AI139" i="4"/>
  <c r="AJ139" i="4" s="1"/>
  <c r="AK139" i="4" s="1"/>
  <c r="X139" i="4"/>
  <c r="AI135" i="4"/>
  <c r="AJ135" i="4" s="1"/>
  <c r="AK135" i="4" s="1"/>
  <c r="X135" i="4"/>
  <c r="AI132" i="4"/>
  <c r="AJ132" i="4" s="1"/>
  <c r="AK132" i="4" s="1"/>
  <c r="X132" i="4"/>
  <c r="AI127" i="4"/>
  <c r="AJ127" i="4" s="1"/>
  <c r="AK127" i="4" s="1"/>
  <c r="X127" i="4"/>
  <c r="AI124" i="4"/>
  <c r="AJ124" i="4" s="1"/>
  <c r="AK124" i="4" s="1"/>
  <c r="X124" i="4"/>
  <c r="AI120" i="4"/>
  <c r="AJ120" i="4" s="1"/>
  <c r="AK120" i="4" s="1"/>
  <c r="X120" i="4"/>
  <c r="AI117" i="4"/>
  <c r="AJ117" i="4" s="1"/>
  <c r="AK117" i="4" s="1"/>
  <c r="X117" i="4"/>
  <c r="AI113" i="4"/>
  <c r="AJ113" i="4" s="1"/>
  <c r="AK113" i="4" s="1"/>
  <c r="X113" i="4"/>
  <c r="AI110" i="4"/>
  <c r="AJ110" i="4" s="1"/>
  <c r="AK110" i="4" s="1"/>
  <c r="X110" i="4"/>
  <c r="AI103" i="4"/>
  <c r="AJ103" i="4" s="1"/>
  <c r="AK103" i="4" s="1"/>
  <c r="X103" i="4"/>
  <c r="AI99" i="4"/>
  <c r="AJ99" i="4" s="1"/>
  <c r="AK99" i="4" s="1"/>
  <c r="X99" i="4"/>
  <c r="AI96" i="4"/>
  <c r="AJ96" i="4" s="1"/>
  <c r="AK96" i="4" s="1"/>
  <c r="X96" i="4"/>
  <c r="AI91" i="4"/>
  <c r="AJ91" i="4" s="1"/>
  <c r="AK91" i="4" s="1"/>
  <c r="X91" i="4"/>
  <c r="AI88" i="4"/>
  <c r="AJ88" i="4" s="1"/>
  <c r="AK88" i="4" s="1"/>
  <c r="X88" i="4"/>
  <c r="AI85" i="4"/>
  <c r="AJ85" i="4" s="1"/>
  <c r="AK85" i="4" s="1"/>
  <c r="X85" i="4"/>
  <c r="AI82" i="4"/>
  <c r="AJ82" i="4" s="1"/>
  <c r="AK82" i="4" s="1"/>
  <c r="X82" i="4"/>
  <c r="AI77" i="4"/>
  <c r="AJ77" i="4" s="1"/>
  <c r="AK77" i="4" s="1"/>
  <c r="X77" i="4"/>
  <c r="AI74" i="4"/>
  <c r="AJ74" i="4" s="1"/>
  <c r="AK74" i="4" s="1"/>
  <c r="X74" i="4"/>
  <c r="AI71" i="4"/>
  <c r="AJ71" i="4" s="1"/>
  <c r="AK71" i="4" s="1"/>
  <c r="X71" i="4"/>
  <c r="AI68" i="4"/>
  <c r="AJ68" i="4" s="1"/>
  <c r="AK68" i="4" s="1"/>
  <c r="X68" i="4"/>
  <c r="AI62" i="4"/>
  <c r="AJ62" i="4" s="1"/>
  <c r="AK62" i="4" s="1"/>
  <c r="X62" i="4"/>
  <c r="AI59" i="4"/>
  <c r="AJ59" i="4" s="1"/>
  <c r="AK59" i="4" s="1"/>
  <c r="X59" i="4"/>
  <c r="AI56" i="4"/>
  <c r="AJ56" i="4" s="1"/>
  <c r="AK56" i="4" s="1"/>
  <c r="X56" i="4"/>
  <c r="AI53" i="4"/>
  <c r="AJ53" i="4" s="1"/>
  <c r="AK53" i="4" s="1"/>
  <c r="X53" i="4"/>
  <c r="AI48" i="4"/>
  <c r="AJ48" i="4" s="1"/>
  <c r="AK48" i="4" s="1"/>
  <c r="X48" i="4"/>
  <c r="AI45" i="4"/>
  <c r="AJ45" i="4" s="1"/>
  <c r="AK45" i="4" s="1"/>
  <c r="X45" i="4"/>
  <c r="AI214" i="4"/>
  <c r="AJ214" i="4" s="1"/>
  <c r="AK214" i="4" s="1"/>
  <c r="X214" i="4"/>
  <c r="AI208" i="4"/>
  <c r="AJ208" i="4" s="1"/>
  <c r="AK208" i="4" s="1"/>
  <c r="X208" i="4"/>
  <c r="AI204" i="4"/>
  <c r="AJ204" i="4" s="1"/>
  <c r="AK204" i="4" s="1"/>
  <c r="X204" i="4"/>
  <c r="AI200" i="4"/>
  <c r="AJ200" i="4" s="1"/>
  <c r="AK200" i="4" s="1"/>
  <c r="X200" i="4"/>
  <c r="AI190" i="4"/>
  <c r="AJ190" i="4" s="1"/>
  <c r="AK190" i="4" s="1"/>
  <c r="X190" i="4"/>
  <c r="AI178" i="4"/>
  <c r="AJ178" i="4" s="1"/>
  <c r="AK178" i="4" s="1"/>
  <c r="X178" i="4"/>
  <c r="AI168" i="4"/>
  <c r="AJ168" i="4" s="1"/>
  <c r="AK168" i="4" s="1"/>
  <c r="X168" i="4"/>
  <c r="AI164" i="4"/>
  <c r="AJ164" i="4" s="1"/>
  <c r="AK164" i="4" s="1"/>
  <c r="X164" i="4"/>
  <c r="AI154" i="4"/>
  <c r="AJ154" i="4" s="1"/>
  <c r="AK154" i="4" s="1"/>
  <c r="X154" i="4"/>
  <c r="AI149" i="4"/>
  <c r="AJ149" i="4" s="1"/>
  <c r="AK149" i="4" s="1"/>
  <c r="X149" i="4"/>
  <c r="AI146" i="4"/>
  <c r="AJ146" i="4" s="1"/>
  <c r="AK146" i="4" s="1"/>
  <c r="X146" i="4"/>
  <c r="AI141" i="4"/>
  <c r="AJ141" i="4" s="1"/>
  <c r="AK141" i="4" s="1"/>
  <c r="X141" i="4"/>
  <c r="AI138" i="4"/>
  <c r="AJ138" i="4" s="1"/>
  <c r="AK138" i="4" s="1"/>
  <c r="X138" i="4"/>
  <c r="AI134" i="4"/>
  <c r="AJ134" i="4" s="1"/>
  <c r="AK134" i="4" s="1"/>
  <c r="X134" i="4"/>
  <c r="AI131" i="4"/>
  <c r="AJ131" i="4" s="1"/>
  <c r="AK131" i="4" s="1"/>
  <c r="X131" i="4"/>
  <c r="AI126" i="4"/>
  <c r="AJ126" i="4" s="1"/>
  <c r="AK126" i="4" s="1"/>
  <c r="X126" i="4"/>
  <c r="AI123" i="4"/>
  <c r="AJ123" i="4" s="1"/>
  <c r="AK123" i="4" s="1"/>
  <c r="X123" i="4"/>
  <c r="AI119" i="4"/>
  <c r="AJ119" i="4" s="1"/>
  <c r="AK119" i="4" s="1"/>
  <c r="X119" i="4"/>
  <c r="AI116" i="4"/>
  <c r="AJ116" i="4" s="1"/>
  <c r="AK116" i="4" s="1"/>
  <c r="X116" i="4"/>
  <c r="AI112" i="4"/>
  <c r="AJ112" i="4" s="1"/>
  <c r="AK112" i="4" s="1"/>
  <c r="X112" i="4"/>
  <c r="AI109" i="4"/>
  <c r="AJ109" i="4" s="1"/>
  <c r="AK109" i="4" s="1"/>
  <c r="X109" i="4"/>
  <c r="AI105" i="4"/>
  <c r="AJ105" i="4" s="1"/>
  <c r="AK105" i="4" s="1"/>
  <c r="X105" i="4"/>
  <c r="AI102" i="4"/>
  <c r="AJ102" i="4" s="1"/>
  <c r="AK102" i="4" s="1"/>
  <c r="X102" i="4"/>
  <c r="AI98" i="4"/>
  <c r="AJ98" i="4" s="1"/>
  <c r="AK98" i="4" s="1"/>
  <c r="X98" i="4"/>
  <c r="AI95" i="4"/>
  <c r="AJ95" i="4" s="1"/>
  <c r="AK95" i="4" s="1"/>
  <c r="X95" i="4"/>
  <c r="AI92" i="4"/>
  <c r="AJ92" i="4" s="1"/>
  <c r="AK92" i="4" s="1"/>
  <c r="X92" i="4"/>
  <c r="AI89" i="4"/>
  <c r="AJ89" i="4" s="1"/>
  <c r="AK89" i="4" s="1"/>
  <c r="X89" i="4"/>
  <c r="AI84" i="4"/>
  <c r="AJ84" i="4" s="1"/>
  <c r="AK84" i="4" s="1"/>
  <c r="X84" i="4"/>
  <c r="AI81" i="4"/>
  <c r="AJ81" i="4" s="1"/>
  <c r="AK81" i="4" s="1"/>
  <c r="X81" i="4"/>
  <c r="AI78" i="4"/>
  <c r="AJ78" i="4" s="1"/>
  <c r="AK78" i="4" s="1"/>
  <c r="X78" i="4"/>
  <c r="AI75" i="4"/>
  <c r="AJ75" i="4" s="1"/>
  <c r="AK75" i="4" s="1"/>
  <c r="X75" i="4"/>
  <c r="AI70" i="4"/>
  <c r="AJ70" i="4" s="1"/>
  <c r="AK70" i="4" s="1"/>
  <c r="X70" i="4"/>
  <c r="AI67" i="4"/>
  <c r="AJ67" i="4" s="1"/>
  <c r="AK67" i="4" s="1"/>
  <c r="X67" i="4"/>
  <c r="AI63" i="4"/>
  <c r="AJ63" i="4" s="1"/>
  <c r="AK63" i="4" s="1"/>
  <c r="X63" i="4"/>
  <c r="AI60" i="4"/>
  <c r="AJ60" i="4" s="1"/>
  <c r="AK60" i="4" s="1"/>
  <c r="X60" i="4"/>
  <c r="AI55" i="4"/>
  <c r="AJ55" i="4" s="1"/>
  <c r="AK55" i="4" s="1"/>
  <c r="X55" i="4"/>
  <c r="AI52" i="4"/>
  <c r="AJ52" i="4" s="1"/>
  <c r="AK52" i="4" s="1"/>
  <c r="X52" i="4"/>
  <c r="AI49" i="4"/>
  <c r="AJ49" i="4" s="1"/>
  <c r="AK49" i="4" s="1"/>
  <c r="X49" i="4"/>
  <c r="AI46" i="4"/>
  <c r="AJ46" i="4" s="1"/>
  <c r="AK46" i="4" s="1"/>
  <c r="X46" i="4"/>
  <c r="AI35" i="4"/>
  <c r="AJ35" i="4" s="1"/>
  <c r="AK35" i="4" s="1"/>
  <c r="X35" i="4"/>
  <c r="AI32" i="4"/>
  <c r="AJ32" i="4" s="1"/>
  <c r="AK32" i="4" s="1"/>
  <c r="X32" i="4"/>
  <c r="AI26" i="4"/>
  <c r="AJ26" i="4" s="1"/>
  <c r="AK26" i="4" s="1"/>
  <c r="X26" i="4"/>
  <c r="AI23" i="4"/>
  <c r="AJ23" i="4" s="1"/>
  <c r="AK23" i="4" s="1"/>
  <c r="X23" i="4"/>
  <c r="Y23" i="4" s="1"/>
  <c r="AI19" i="4"/>
  <c r="AJ19" i="4" s="1"/>
  <c r="AK19" i="4" s="1"/>
  <c r="X19" i="4"/>
  <c r="AI16" i="4"/>
  <c r="AJ16" i="4" s="1"/>
  <c r="AK16" i="4" s="1"/>
  <c r="X16" i="4"/>
  <c r="AU137" i="4"/>
  <c r="AV137" i="4" s="1"/>
  <c r="AW137" i="4" s="1"/>
  <c r="AX136" i="4" s="1"/>
  <c r="BG203" i="4"/>
  <c r="BH203" i="4" s="1"/>
  <c r="BI203" i="4" s="1"/>
  <c r="BJ202" i="4" s="1"/>
  <c r="BG108" i="4"/>
  <c r="BH108" i="4" s="1"/>
  <c r="BI108" i="4" s="1"/>
  <c r="BJ107" i="4" s="1"/>
  <c r="BG115" i="4"/>
  <c r="BH115" i="4" s="1"/>
  <c r="BI115" i="4" s="1"/>
  <c r="BJ114" i="4" s="1"/>
  <c r="BG122" i="4"/>
  <c r="BH122" i="4" s="1"/>
  <c r="BI122" i="4" s="1"/>
  <c r="BJ121" i="4" s="1"/>
  <c r="BG130" i="4"/>
  <c r="BH130" i="4" s="1"/>
  <c r="BI130" i="4" s="1"/>
  <c r="BJ129" i="4" s="1"/>
  <c r="BG153" i="4"/>
  <c r="BH153" i="4" s="1"/>
  <c r="BI153" i="4" s="1"/>
  <c r="BJ152" i="4" s="1"/>
  <c r="BG167" i="4"/>
  <c r="BH167" i="4" s="1"/>
  <c r="BI167" i="4" s="1"/>
  <c r="BJ166" i="4" s="1"/>
  <c r="BG210" i="4"/>
  <c r="BH210" i="4" s="1"/>
  <c r="BI210" i="4" s="1"/>
  <c r="BJ209" i="4" s="1"/>
  <c r="AI20" i="4"/>
  <c r="AJ20" i="4" s="1"/>
  <c r="AK20" i="4" s="1"/>
  <c r="X20" i="4"/>
  <c r="AI17" i="4"/>
  <c r="AJ17" i="4" s="1"/>
  <c r="AK17" i="4" s="1"/>
  <c r="X17" i="4"/>
  <c r="AI34" i="4"/>
  <c r="AJ34" i="4" s="1"/>
  <c r="AK34" i="4" s="1"/>
  <c r="X34" i="4"/>
  <c r="AI31" i="4"/>
  <c r="AJ31" i="4" s="1"/>
  <c r="AK31" i="4" s="1"/>
  <c r="X31" i="4"/>
  <c r="AI27" i="4"/>
  <c r="AJ27" i="4" s="1"/>
  <c r="AK27" i="4" s="1"/>
  <c r="X27" i="4"/>
  <c r="AI24" i="4"/>
  <c r="AJ24" i="4" s="1"/>
  <c r="AK24" i="4" s="1"/>
  <c r="X24" i="4"/>
  <c r="BG182" i="4"/>
  <c r="BH182" i="4" s="1"/>
  <c r="BI182" i="4" s="1"/>
  <c r="BJ181" i="4" s="1"/>
  <c r="AU197" i="4"/>
  <c r="AU193" i="4"/>
  <c r="AU183" i="4"/>
  <c r="AU175" i="4"/>
  <c r="AU171" i="4"/>
  <c r="AU161" i="4"/>
  <c r="AU157" i="4"/>
  <c r="BG47" i="4"/>
  <c r="BH47" i="4" s="1"/>
  <c r="BI47" i="4" s="1"/>
  <c r="BG54" i="4"/>
  <c r="BH54" i="4" s="1"/>
  <c r="BI54" i="4" s="1"/>
  <c r="BG61" i="4"/>
  <c r="BH61" i="4" s="1"/>
  <c r="BI61" i="4" s="1"/>
  <c r="BG69" i="4"/>
  <c r="BH69" i="4" s="1"/>
  <c r="BI69" i="4" s="1"/>
  <c r="BG76" i="4"/>
  <c r="BH76" i="4" s="1"/>
  <c r="BI76" i="4" s="1"/>
  <c r="BG83" i="4"/>
  <c r="BH83" i="4" s="1"/>
  <c r="BI83" i="4" s="1"/>
  <c r="BG90" i="4"/>
  <c r="BH90" i="4" s="1"/>
  <c r="BI90" i="4" s="1"/>
  <c r="BG97" i="4"/>
  <c r="BH97" i="4" s="1"/>
  <c r="BI97" i="4" s="1"/>
  <c r="BG104" i="4"/>
  <c r="BH104" i="4" s="1"/>
  <c r="BI104" i="4" s="1"/>
  <c r="BG111" i="4"/>
  <c r="BH111" i="4" s="1"/>
  <c r="BI111" i="4" s="1"/>
  <c r="BG118" i="4"/>
  <c r="BH118" i="4" s="1"/>
  <c r="BI118" i="4" s="1"/>
  <c r="BG125" i="4"/>
  <c r="BH125" i="4" s="1"/>
  <c r="BI125" i="4" s="1"/>
  <c r="BG133" i="4"/>
  <c r="BH133" i="4" s="1"/>
  <c r="BI133" i="4" s="1"/>
  <c r="BG140" i="4"/>
  <c r="BH140" i="4" s="1"/>
  <c r="BI140" i="4" s="1"/>
  <c r="BG148" i="4"/>
  <c r="BH148" i="4" s="1"/>
  <c r="BI148" i="4" s="1"/>
  <c r="BG156" i="4"/>
  <c r="BH156" i="4" s="1"/>
  <c r="BI156" i="4" s="1"/>
  <c r="BG163" i="4"/>
  <c r="BH163" i="4" s="1"/>
  <c r="BI163" i="4" s="1"/>
  <c r="BG170" i="4"/>
  <c r="BH170" i="4" s="1"/>
  <c r="BI170" i="4" s="1"/>
  <c r="BG177" i="4"/>
  <c r="BH177" i="4" s="1"/>
  <c r="BI177" i="4" s="1"/>
  <c r="BG185" i="4"/>
  <c r="BH185" i="4" s="1"/>
  <c r="BI185" i="4" s="1"/>
  <c r="BG192" i="4"/>
  <c r="BH192" i="4" s="1"/>
  <c r="BI192" i="4" s="1"/>
  <c r="BG199" i="4"/>
  <c r="BH199" i="4" s="1"/>
  <c r="BI199" i="4" s="1"/>
  <c r="BG206" i="4"/>
  <c r="BH206" i="4" s="1"/>
  <c r="BI206" i="4" s="1"/>
  <c r="BG213" i="4"/>
  <c r="BH213" i="4" s="1"/>
  <c r="BI213" i="4" s="1"/>
  <c r="BG25" i="4"/>
  <c r="BH25" i="4" s="1"/>
  <c r="BI25" i="4" s="1"/>
  <c r="BG44" i="4"/>
  <c r="BH44" i="4" s="1"/>
  <c r="BI44" i="4" s="1"/>
  <c r="BJ43" i="4" s="1"/>
  <c r="BG51" i="4"/>
  <c r="BH51" i="4" s="1"/>
  <c r="BI51" i="4" s="1"/>
  <c r="BJ50" i="4" s="1"/>
  <c r="BG58" i="4"/>
  <c r="BH58" i="4" s="1"/>
  <c r="BI58" i="4" s="1"/>
  <c r="BJ57" i="4" s="1"/>
  <c r="BG66" i="4"/>
  <c r="BH66" i="4" s="1"/>
  <c r="BI66" i="4" s="1"/>
  <c r="BJ65" i="4" s="1"/>
  <c r="BG73" i="4"/>
  <c r="BH73" i="4" s="1"/>
  <c r="BI73" i="4" s="1"/>
  <c r="BJ72" i="4" s="1"/>
  <c r="BG80" i="4"/>
  <c r="BH80" i="4" s="1"/>
  <c r="BI80" i="4" s="1"/>
  <c r="BJ79" i="4" s="1"/>
  <c r="BG87" i="4"/>
  <c r="BH87" i="4" s="1"/>
  <c r="BI87" i="4" s="1"/>
  <c r="BJ86" i="4" s="1"/>
  <c r="BG94" i="4"/>
  <c r="BH94" i="4" s="1"/>
  <c r="BI94" i="4" s="1"/>
  <c r="BJ93" i="4" s="1"/>
  <c r="BG101" i="4"/>
  <c r="BH101" i="4" s="1"/>
  <c r="BI101" i="4" s="1"/>
  <c r="BJ100" i="4" s="1"/>
  <c r="BG145" i="4"/>
  <c r="BH145" i="4" s="1"/>
  <c r="BI145" i="4" s="1"/>
  <c r="BJ144" i="4" s="1"/>
  <c r="BG160" i="4"/>
  <c r="BH160" i="4" s="1"/>
  <c r="BI160" i="4" s="1"/>
  <c r="BJ159" i="4" s="1"/>
  <c r="BG174" i="4"/>
  <c r="BH174" i="4" s="1"/>
  <c r="BI174" i="4" s="1"/>
  <c r="BJ173" i="4" s="1"/>
  <c r="BG189" i="4"/>
  <c r="BH189" i="4" s="1"/>
  <c r="BI189" i="4" s="1"/>
  <c r="BJ188" i="4" s="1"/>
  <c r="AU18" i="4"/>
  <c r="AV18" i="4" s="1"/>
  <c r="AW18" i="4" s="1"/>
  <c r="AU22" i="4"/>
  <c r="AI38" i="4"/>
  <c r="AJ38" i="4" s="1"/>
  <c r="AK38" i="4" s="1"/>
  <c r="X38" i="4"/>
  <c r="AI10" i="4"/>
  <c r="AJ10" i="4" s="1"/>
  <c r="AK10" i="4" s="1"/>
  <c r="X10" i="4"/>
  <c r="X9" i="4"/>
  <c r="AI9" i="4"/>
  <c r="AJ9" i="4" s="1"/>
  <c r="AK9" i="4" s="1"/>
  <c r="AI39" i="4"/>
  <c r="AJ39" i="4" s="1"/>
  <c r="AK39" i="4" s="1"/>
  <c r="X39" i="4"/>
  <c r="AI13" i="4"/>
  <c r="AJ13" i="4" s="1"/>
  <c r="AK13" i="4" s="1"/>
  <c r="X13" i="4"/>
  <c r="AI42" i="4"/>
  <c r="AJ42" i="4" s="1"/>
  <c r="AK42" i="4" s="1"/>
  <c r="X42" i="4"/>
  <c r="AI41" i="4"/>
  <c r="AJ41" i="4" s="1"/>
  <c r="AK41" i="4" s="1"/>
  <c r="X41" i="4"/>
  <c r="BG40" i="4"/>
  <c r="BH40" i="4" s="1"/>
  <c r="BI40" i="4" s="1"/>
  <c r="BG37" i="4"/>
  <c r="BH37" i="4" s="1"/>
  <c r="BI37" i="4" s="1"/>
  <c r="BJ36" i="4" s="1"/>
  <c r="N121" i="4"/>
  <c r="M121" i="4" s="1"/>
  <c r="N181" i="4"/>
  <c r="M181" i="4" s="1"/>
  <c r="N107" i="4"/>
  <c r="M107" i="4" s="1"/>
  <c r="N86" i="4"/>
  <c r="M86" i="4" s="1"/>
  <c r="N159" i="4"/>
  <c r="M159" i="4" s="1"/>
  <c r="N36" i="4"/>
  <c r="M36" i="4" s="1"/>
  <c r="N50" i="4"/>
  <c r="M50" i="4" s="1"/>
  <c r="N136" i="4"/>
  <c r="M136" i="4" s="1"/>
  <c r="N195" i="4"/>
  <c r="M195" i="4" s="1"/>
  <c r="N43" i="4"/>
  <c r="M43" i="4" s="1"/>
  <c r="N114" i="4"/>
  <c r="M114" i="4" s="1"/>
  <c r="N173" i="4"/>
  <c r="M173" i="4" s="1"/>
  <c r="N79" i="4"/>
  <c r="M79" i="4" s="1"/>
  <c r="N152" i="4"/>
  <c r="M152" i="4" s="1"/>
  <c r="N209" i="4"/>
  <c r="M209" i="4" s="1"/>
  <c r="N57" i="4"/>
  <c r="M57" i="4" s="1"/>
  <c r="N129" i="4"/>
  <c r="M129" i="4" s="1"/>
  <c r="N188" i="4"/>
  <c r="M188" i="4" s="1"/>
  <c r="N93" i="4"/>
  <c r="M93" i="4" s="1"/>
  <c r="N166" i="4"/>
  <c r="M166" i="4" s="1"/>
  <c r="N65" i="4"/>
  <c r="M65" i="4" s="1"/>
  <c r="N72" i="4"/>
  <c r="M72" i="4" s="1"/>
  <c r="N144" i="4"/>
  <c r="N202" i="4"/>
  <c r="M202" i="4" s="1"/>
  <c r="N14" i="4"/>
  <c r="M14" i="4" s="1"/>
  <c r="M6" i="4" s="1"/>
  <c r="M28" i="4" l="1"/>
  <c r="BG22" i="4"/>
  <c r="AV22" i="4"/>
  <c r="AW22" i="4" s="1"/>
  <c r="AX21" i="4" s="1"/>
  <c r="BG171" i="4"/>
  <c r="AV171" i="4"/>
  <c r="AW171" i="4" s="1"/>
  <c r="BG183" i="4"/>
  <c r="AV183" i="4"/>
  <c r="AW183" i="4" s="1"/>
  <c r="BG197" i="4"/>
  <c r="AV197" i="4"/>
  <c r="AW197" i="4" s="1"/>
  <c r="BS15" i="4"/>
  <c r="BH15" i="4"/>
  <c r="BI15" i="4" s="1"/>
  <c r="BJ14" i="4" s="1"/>
  <c r="BS196" i="4"/>
  <c r="BH196" i="4"/>
  <c r="BI196" i="4" s="1"/>
  <c r="BJ195" i="4" s="1"/>
  <c r="BG161" i="4"/>
  <c r="AV161" i="4"/>
  <c r="AW161" i="4" s="1"/>
  <c r="BG175" i="4"/>
  <c r="AV175" i="4"/>
  <c r="AW175" i="4" s="1"/>
  <c r="BG193" i="4"/>
  <c r="AV193" i="4"/>
  <c r="AW193" i="4" s="1"/>
  <c r="BG157" i="4"/>
  <c r="AV157" i="4"/>
  <c r="AW157" i="4" s="1"/>
  <c r="BG106" i="4"/>
  <c r="AV106" i="4"/>
  <c r="AW106" i="4" s="1"/>
  <c r="BS33" i="4"/>
  <c r="BH33" i="4"/>
  <c r="BI33" i="4" s="1"/>
  <c r="BS8" i="4"/>
  <c r="BH8" i="4"/>
  <c r="BI8" i="4" s="1"/>
  <c r="BJ7" i="4" s="1"/>
  <c r="M180" i="4"/>
  <c r="M151" i="4"/>
  <c r="M128" i="4"/>
  <c r="M64" i="4"/>
  <c r="BG18" i="4"/>
  <c r="BH18" i="4" s="1"/>
  <c r="BI18" i="4" s="1"/>
  <c r="BS189" i="4"/>
  <c r="BT189" i="4" s="1"/>
  <c r="BU189" i="4" s="1"/>
  <c r="BV188" i="4" s="1"/>
  <c r="BS174" i="4"/>
  <c r="BT174" i="4" s="1"/>
  <c r="BU174" i="4" s="1"/>
  <c r="BV173" i="4" s="1"/>
  <c r="BS160" i="4"/>
  <c r="BT160" i="4" s="1"/>
  <c r="BU160" i="4" s="1"/>
  <c r="BV159" i="4" s="1"/>
  <c r="BS145" i="4"/>
  <c r="BT145" i="4" s="1"/>
  <c r="BU145" i="4" s="1"/>
  <c r="BS101" i="4"/>
  <c r="BT101" i="4" s="1"/>
  <c r="BU101" i="4" s="1"/>
  <c r="BV100" i="4" s="1"/>
  <c r="BS94" i="4"/>
  <c r="BT94" i="4" s="1"/>
  <c r="BU94" i="4" s="1"/>
  <c r="BV93" i="4" s="1"/>
  <c r="BS87" i="4"/>
  <c r="BT87" i="4" s="1"/>
  <c r="BU87" i="4" s="1"/>
  <c r="BV86" i="4" s="1"/>
  <c r="BS80" i="4"/>
  <c r="BT80" i="4" s="1"/>
  <c r="BU80" i="4" s="1"/>
  <c r="BV79" i="4" s="1"/>
  <c r="BS73" i="4"/>
  <c r="BT73" i="4" s="1"/>
  <c r="BU73" i="4" s="1"/>
  <c r="BV72" i="4" s="1"/>
  <c r="BS66" i="4"/>
  <c r="BT66" i="4" s="1"/>
  <c r="BU66" i="4" s="1"/>
  <c r="BV65" i="4" s="1"/>
  <c r="BS58" i="4"/>
  <c r="BT58" i="4" s="1"/>
  <c r="BU58" i="4" s="1"/>
  <c r="BV57" i="4" s="1"/>
  <c r="BS51" i="4"/>
  <c r="BT51" i="4" s="1"/>
  <c r="BU51" i="4" s="1"/>
  <c r="BV50" i="4" s="1"/>
  <c r="BS44" i="4"/>
  <c r="BT44" i="4" s="1"/>
  <c r="BU44" i="4" s="1"/>
  <c r="BV43" i="4" s="1"/>
  <c r="BS25" i="4"/>
  <c r="BT25" i="4" s="1"/>
  <c r="BU25" i="4" s="1"/>
  <c r="BS213" i="4"/>
  <c r="BT213" i="4" s="1"/>
  <c r="BU213" i="4" s="1"/>
  <c r="BS206" i="4"/>
  <c r="BT206" i="4" s="1"/>
  <c r="BU206" i="4" s="1"/>
  <c r="BS199" i="4"/>
  <c r="BT199" i="4" s="1"/>
  <c r="BU199" i="4" s="1"/>
  <c r="BS192" i="4"/>
  <c r="BT192" i="4" s="1"/>
  <c r="BU192" i="4" s="1"/>
  <c r="BS185" i="4"/>
  <c r="BT185" i="4" s="1"/>
  <c r="BU185" i="4" s="1"/>
  <c r="BS177" i="4"/>
  <c r="BT177" i="4" s="1"/>
  <c r="BU177" i="4" s="1"/>
  <c r="BS170" i="4"/>
  <c r="BT170" i="4" s="1"/>
  <c r="BU170" i="4" s="1"/>
  <c r="BS163" i="4"/>
  <c r="BT163" i="4" s="1"/>
  <c r="BU163" i="4" s="1"/>
  <c r="BS156" i="4"/>
  <c r="BT156" i="4" s="1"/>
  <c r="BU156" i="4" s="1"/>
  <c r="BS148" i="4"/>
  <c r="BT148" i="4" s="1"/>
  <c r="BU148" i="4" s="1"/>
  <c r="BS140" i="4"/>
  <c r="BT140" i="4" s="1"/>
  <c r="BU140" i="4" s="1"/>
  <c r="BS133" i="4"/>
  <c r="BT133" i="4" s="1"/>
  <c r="BU133" i="4" s="1"/>
  <c r="BS125" i="4"/>
  <c r="BT125" i="4" s="1"/>
  <c r="BU125" i="4" s="1"/>
  <c r="BS118" i="4"/>
  <c r="BT118" i="4" s="1"/>
  <c r="BU118" i="4" s="1"/>
  <c r="BS111" i="4"/>
  <c r="BT111" i="4" s="1"/>
  <c r="BU111" i="4" s="1"/>
  <c r="BS104" i="4"/>
  <c r="BT104" i="4" s="1"/>
  <c r="BU104" i="4" s="1"/>
  <c r="BS97" i="4"/>
  <c r="BT97" i="4" s="1"/>
  <c r="BU97" i="4" s="1"/>
  <c r="BS90" i="4"/>
  <c r="BT90" i="4" s="1"/>
  <c r="BU90" i="4" s="1"/>
  <c r="BS83" i="4"/>
  <c r="BT83" i="4" s="1"/>
  <c r="BU83" i="4" s="1"/>
  <c r="BS76" i="4"/>
  <c r="BT76" i="4" s="1"/>
  <c r="BU76" i="4" s="1"/>
  <c r="BS69" i="4"/>
  <c r="BT69" i="4" s="1"/>
  <c r="BU69" i="4" s="1"/>
  <c r="BS61" i="4"/>
  <c r="BT61" i="4" s="1"/>
  <c r="BU61" i="4" s="1"/>
  <c r="BS54" i="4"/>
  <c r="BT54" i="4" s="1"/>
  <c r="BU54" i="4" s="1"/>
  <c r="BS47" i="4"/>
  <c r="BT47" i="4" s="1"/>
  <c r="BU47" i="4" s="1"/>
  <c r="BS182" i="4"/>
  <c r="BT182" i="4" s="1"/>
  <c r="BU182" i="4" s="1"/>
  <c r="BV181" i="4" s="1"/>
  <c r="AU24" i="4"/>
  <c r="AU27" i="4"/>
  <c r="AU31" i="4"/>
  <c r="AU34" i="4"/>
  <c r="AU17" i="4"/>
  <c r="AU20" i="4"/>
  <c r="BS210" i="4"/>
  <c r="BT210" i="4" s="1"/>
  <c r="BU210" i="4" s="1"/>
  <c r="BV209" i="4" s="1"/>
  <c r="BS167" i="4"/>
  <c r="BT167" i="4" s="1"/>
  <c r="BU167" i="4" s="1"/>
  <c r="BV166" i="4" s="1"/>
  <c r="BS153" i="4"/>
  <c r="BT153" i="4" s="1"/>
  <c r="BU153" i="4" s="1"/>
  <c r="BV152" i="4" s="1"/>
  <c r="BS130" i="4"/>
  <c r="BT130" i="4" s="1"/>
  <c r="BU130" i="4" s="1"/>
  <c r="BV129" i="4" s="1"/>
  <c r="BS122" i="4"/>
  <c r="BT122" i="4" s="1"/>
  <c r="BU122" i="4" s="1"/>
  <c r="BV121" i="4" s="1"/>
  <c r="BS115" i="4"/>
  <c r="BT115" i="4" s="1"/>
  <c r="BU115" i="4" s="1"/>
  <c r="BV114" i="4" s="1"/>
  <c r="BS108" i="4"/>
  <c r="BT108" i="4" s="1"/>
  <c r="BU108" i="4" s="1"/>
  <c r="BV107" i="4" s="1"/>
  <c r="BS203" i="4"/>
  <c r="BT203" i="4" s="1"/>
  <c r="BU203" i="4" s="1"/>
  <c r="BV202" i="4" s="1"/>
  <c r="BG137" i="4"/>
  <c r="BH137" i="4" s="1"/>
  <c r="BI137" i="4" s="1"/>
  <c r="BJ136" i="4" s="1"/>
  <c r="AU16" i="4"/>
  <c r="AU19" i="4"/>
  <c r="AU23" i="4"/>
  <c r="AU26" i="4"/>
  <c r="AU32" i="4"/>
  <c r="AU35" i="4"/>
  <c r="AU46" i="4"/>
  <c r="AU49" i="4"/>
  <c r="AU52" i="4"/>
  <c r="AU55" i="4"/>
  <c r="AU60" i="4"/>
  <c r="AU63" i="4"/>
  <c r="AU67" i="4"/>
  <c r="AU70" i="4"/>
  <c r="AU75" i="4"/>
  <c r="AU78" i="4"/>
  <c r="AU81" i="4"/>
  <c r="AU84" i="4"/>
  <c r="AU89" i="4"/>
  <c r="AU92" i="4"/>
  <c r="AU95" i="4"/>
  <c r="AU98" i="4"/>
  <c r="AU102" i="4"/>
  <c r="AU105" i="4"/>
  <c r="AU109" i="4"/>
  <c r="AU112" i="4"/>
  <c r="AU116" i="4"/>
  <c r="AU119" i="4"/>
  <c r="AU123" i="4"/>
  <c r="AU126" i="4"/>
  <c r="AU131" i="4"/>
  <c r="AU134" i="4"/>
  <c r="AU138" i="4"/>
  <c r="AU141" i="4"/>
  <c r="AU146" i="4"/>
  <c r="AU149" i="4"/>
  <c r="AU154" i="4"/>
  <c r="AU164" i="4"/>
  <c r="AU168" i="4"/>
  <c r="AU178" i="4"/>
  <c r="AU190" i="4"/>
  <c r="AU200" i="4"/>
  <c r="AU204" i="4"/>
  <c r="AU208" i="4"/>
  <c r="AU214" i="4"/>
  <c r="AU45" i="4"/>
  <c r="AU48" i="4"/>
  <c r="AU53" i="4"/>
  <c r="AU56" i="4"/>
  <c r="AU59" i="4"/>
  <c r="AU62" i="4"/>
  <c r="AU68" i="4"/>
  <c r="AU71" i="4"/>
  <c r="AU74" i="4"/>
  <c r="AU77" i="4"/>
  <c r="AU82" i="4"/>
  <c r="AU85" i="4"/>
  <c r="AU88" i="4"/>
  <c r="AU91" i="4"/>
  <c r="AU96" i="4"/>
  <c r="AU99" i="4"/>
  <c r="AU103" i="4"/>
  <c r="AU110" i="4"/>
  <c r="AU113" i="4"/>
  <c r="AU117" i="4"/>
  <c r="AU120" i="4"/>
  <c r="AU124" i="4"/>
  <c r="AU127" i="4"/>
  <c r="AU132" i="4"/>
  <c r="AU135" i="4"/>
  <c r="AU139" i="4"/>
  <c r="AU142" i="4"/>
  <c r="AU147" i="4"/>
  <c r="AU150" i="4"/>
  <c r="AU155" i="4"/>
  <c r="AU158" i="4"/>
  <c r="AU162" i="4"/>
  <c r="AU165" i="4"/>
  <c r="AU169" i="4"/>
  <c r="AU172" i="4"/>
  <c r="AU176" i="4"/>
  <c r="AU179" i="4"/>
  <c r="AU184" i="4"/>
  <c r="AU187" i="4"/>
  <c r="AU191" i="4"/>
  <c r="AU194" i="4"/>
  <c r="AU198" i="4"/>
  <c r="AU201" i="4"/>
  <c r="AU205" i="4"/>
  <c r="AU212" i="4"/>
  <c r="AU215" i="4"/>
  <c r="BS40" i="4"/>
  <c r="BT40" i="4" s="1"/>
  <c r="BU40" i="4" s="1"/>
  <c r="AU42" i="4"/>
  <c r="AU39" i="4"/>
  <c r="AU10" i="4"/>
  <c r="AU9" i="4"/>
  <c r="AU41" i="4"/>
  <c r="AU13" i="4"/>
  <c r="AU38" i="4"/>
  <c r="BS37" i="4"/>
  <c r="BT37" i="4" s="1"/>
  <c r="BU37" i="4" s="1"/>
  <c r="BV36" i="4" s="1"/>
  <c r="BV144" i="4" l="1"/>
  <c r="BG13" i="4"/>
  <c r="AV13" i="4"/>
  <c r="AW13" i="4" s="1"/>
  <c r="BG9" i="4"/>
  <c r="AV9" i="4"/>
  <c r="AW9" i="4" s="1"/>
  <c r="BG39" i="4"/>
  <c r="AV39" i="4"/>
  <c r="AW39" i="4" s="1"/>
  <c r="BG212" i="4"/>
  <c r="AV212" i="4"/>
  <c r="AW212" i="4" s="1"/>
  <c r="BG201" i="4"/>
  <c r="AV201" i="4"/>
  <c r="AW201" i="4" s="1"/>
  <c r="BG194" i="4"/>
  <c r="AV194" i="4"/>
  <c r="AW194" i="4" s="1"/>
  <c r="BG187" i="4"/>
  <c r="AV187" i="4"/>
  <c r="AW187" i="4" s="1"/>
  <c r="BG179" i="4"/>
  <c r="AV179" i="4"/>
  <c r="AW179" i="4" s="1"/>
  <c r="BG172" i="4"/>
  <c r="AV172" i="4"/>
  <c r="AW172" i="4" s="1"/>
  <c r="BG165" i="4"/>
  <c r="AV165" i="4"/>
  <c r="AW165" i="4" s="1"/>
  <c r="BG158" i="4"/>
  <c r="AV158" i="4"/>
  <c r="AW158" i="4" s="1"/>
  <c r="BG150" i="4"/>
  <c r="AV150" i="4"/>
  <c r="AW150" i="4" s="1"/>
  <c r="BG142" i="4"/>
  <c r="AV142" i="4"/>
  <c r="AW142" i="4" s="1"/>
  <c r="BG135" i="4"/>
  <c r="AV135" i="4"/>
  <c r="AW135" i="4" s="1"/>
  <c r="BG127" i="4"/>
  <c r="AV127" i="4"/>
  <c r="AW127" i="4" s="1"/>
  <c r="BG120" i="4"/>
  <c r="AV120" i="4"/>
  <c r="AW120" i="4" s="1"/>
  <c r="BG113" i="4"/>
  <c r="AV113" i="4"/>
  <c r="AW113" i="4" s="1"/>
  <c r="BG103" i="4"/>
  <c r="AV103" i="4"/>
  <c r="AW103" i="4" s="1"/>
  <c r="BG96" i="4"/>
  <c r="AV96" i="4"/>
  <c r="AW96" i="4" s="1"/>
  <c r="BG88" i="4"/>
  <c r="AV88" i="4"/>
  <c r="AW88" i="4" s="1"/>
  <c r="BG82" i="4"/>
  <c r="AV82" i="4"/>
  <c r="AW82" i="4" s="1"/>
  <c r="BG74" i="4"/>
  <c r="AV74" i="4"/>
  <c r="AW74" i="4" s="1"/>
  <c r="BG68" i="4"/>
  <c r="AV68" i="4"/>
  <c r="AW68" i="4" s="1"/>
  <c r="BG59" i="4"/>
  <c r="AV59" i="4"/>
  <c r="AW59" i="4" s="1"/>
  <c r="BG53" i="4"/>
  <c r="AV53" i="4"/>
  <c r="AW53" i="4" s="1"/>
  <c r="BG45" i="4"/>
  <c r="AV45" i="4"/>
  <c r="AW45" i="4" s="1"/>
  <c r="BG208" i="4"/>
  <c r="AV208" i="4"/>
  <c r="AW208" i="4" s="1"/>
  <c r="BG200" i="4"/>
  <c r="AV200" i="4"/>
  <c r="AW200" i="4" s="1"/>
  <c r="BG178" i="4"/>
  <c r="AV178" i="4"/>
  <c r="AW178" i="4" s="1"/>
  <c r="BG164" i="4"/>
  <c r="AV164" i="4"/>
  <c r="AW164" i="4" s="1"/>
  <c r="BG149" i="4"/>
  <c r="AV149" i="4"/>
  <c r="AW149" i="4" s="1"/>
  <c r="BG141" i="4"/>
  <c r="AV141" i="4"/>
  <c r="AW141" i="4" s="1"/>
  <c r="BG134" i="4"/>
  <c r="AV134" i="4"/>
  <c r="AW134" i="4" s="1"/>
  <c r="BG126" i="4"/>
  <c r="AV126" i="4"/>
  <c r="AW126" i="4" s="1"/>
  <c r="BG119" i="4"/>
  <c r="AV119" i="4"/>
  <c r="AW119" i="4" s="1"/>
  <c r="BG112" i="4"/>
  <c r="AV112" i="4"/>
  <c r="AW112" i="4" s="1"/>
  <c r="BG105" i="4"/>
  <c r="AV105" i="4"/>
  <c r="AW105" i="4" s="1"/>
  <c r="BG98" i="4"/>
  <c r="AV98" i="4"/>
  <c r="AW98" i="4" s="1"/>
  <c r="BG92" i="4"/>
  <c r="AV92" i="4"/>
  <c r="AW92" i="4" s="1"/>
  <c r="BG84" i="4"/>
  <c r="AV84" i="4"/>
  <c r="AW84" i="4" s="1"/>
  <c r="BG78" i="4"/>
  <c r="AV78" i="4"/>
  <c r="AW78" i="4" s="1"/>
  <c r="BG70" i="4"/>
  <c r="AV70" i="4"/>
  <c r="AW70" i="4" s="1"/>
  <c r="BG63" i="4"/>
  <c r="AV63" i="4"/>
  <c r="AW63" i="4" s="1"/>
  <c r="BG55" i="4"/>
  <c r="AV55" i="4"/>
  <c r="AW55" i="4" s="1"/>
  <c r="BG49" i="4"/>
  <c r="AV49" i="4"/>
  <c r="AW49" i="4" s="1"/>
  <c r="BG35" i="4"/>
  <c r="AV35" i="4"/>
  <c r="AW35" i="4" s="1"/>
  <c r="BG26" i="4"/>
  <c r="AV26" i="4"/>
  <c r="AW26" i="4" s="1"/>
  <c r="BG19" i="4"/>
  <c r="AV19" i="4"/>
  <c r="AW19" i="4" s="1"/>
  <c r="BG17" i="4"/>
  <c r="AV17" i="4"/>
  <c r="AW17" i="4" s="1"/>
  <c r="BG31" i="4"/>
  <c r="AV31" i="4"/>
  <c r="AW31" i="4" s="1"/>
  <c r="BG24" i="4"/>
  <c r="AV24" i="4"/>
  <c r="AW24" i="4" s="1"/>
  <c r="CE8" i="4"/>
  <c r="CF8" i="4" s="1"/>
  <c r="CG8" i="4" s="1"/>
  <c r="CH7" i="4" s="1"/>
  <c r="BT8" i="4"/>
  <c r="BU8" i="4" s="1"/>
  <c r="BV7" i="4" s="1"/>
  <c r="CE33" i="4"/>
  <c r="CF33" i="4" s="1"/>
  <c r="CG33" i="4" s="1"/>
  <c r="BT33" i="4"/>
  <c r="BU33" i="4" s="1"/>
  <c r="BS106" i="4"/>
  <c r="BH106" i="4"/>
  <c r="BI106" i="4" s="1"/>
  <c r="BS157" i="4"/>
  <c r="BH157" i="4"/>
  <c r="BI157" i="4" s="1"/>
  <c r="BS193" i="4"/>
  <c r="BH193" i="4"/>
  <c r="BI193" i="4" s="1"/>
  <c r="BS175" i="4"/>
  <c r="BH175" i="4"/>
  <c r="BI175" i="4" s="1"/>
  <c r="BS161" i="4"/>
  <c r="BH161" i="4"/>
  <c r="BI161" i="4" s="1"/>
  <c r="CE196" i="4"/>
  <c r="CF196" i="4" s="1"/>
  <c r="CG196" i="4" s="1"/>
  <c r="CH195" i="4" s="1"/>
  <c r="BT196" i="4"/>
  <c r="BU196" i="4" s="1"/>
  <c r="BV195" i="4" s="1"/>
  <c r="CE15" i="4"/>
  <c r="CF15" i="4" s="1"/>
  <c r="CG15" i="4" s="1"/>
  <c r="CH14" i="4" s="1"/>
  <c r="BT15" i="4"/>
  <c r="BU15" i="4" s="1"/>
  <c r="BV14" i="4" s="1"/>
  <c r="BS197" i="4"/>
  <c r="BH197" i="4"/>
  <c r="BI197" i="4" s="1"/>
  <c r="BS183" i="4"/>
  <c r="BH183" i="4"/>
  <c r="BI183" i="4" s="1"/>
  <c r="BS171" i="4"/>
  <c r="BH171" i="4"/>
  <c r="BI171" i="4" s="1"/>
  <c r="BS22" i="4"/>
  <c r="BH22" i="4"/>
  <c r="BI22" i="4" s="1"/>
  <c r="BJ21" i="4" s="1"/>
  <c r="BG38" i="4"/>
  <c r="AV38" i="4"/>
  <c r="AW38" i="4" s="1"/>
  <c r="BG41" i="4"/>
  <c r="AV41" i="4"/>
  <c r="AW41" i="4" s="1"/>
  <c r="BG10" i="4"/>
  <c r="AV10" i="4"/>
  <c r="AW10" i="4" s="1"/>
  <c r="BG42" i="4"/>
  <c r="AV42" i="4"/>
  <c r="AW42" i="4" s="1"/>
  <c r="BG215" i="4"/>
  <c r="AV215" i="4"/>
  <c r="AW215" i="4" s="1"/>
  <c r="BG205" i="4"/>
  <c r="AV205" i="4"/>
  <c r="AW205" i="4" s="1"/>
  <c r="BG198" i="4"/>
  <c r="AV198" i="4"/>
  <c r="AW198" i="4" s="1"/>
  <c r="BG191" i="4"/>
  <c r="AV191" i="4"/>
  <c r="AW191" i="4" s="1"/>
  <c r="BG184" i="4"/>
  <c r="AV184" i="4"/>
  <c r="AW184" i="4" s="1"/>
  <c r="BG176" i="4"/>
  <c r="AV176" i="4"/>
  <c r="AW176" i="4" s="1"/>
  <c r="BG169" i="4"/>
  <c r="AV169" i="4"/>
  <c r="AW169" i="4" s="1"/>
  <c r="BG162" i="4"/>
  <c r="AV162" i="4"/>
  <c r="AW162" i="4" s="1"/>
  <c r="BG155" i="4"/>
  <c r="AV155" i="4"/>
  <c r="AW155" i="4" s="1"/>
  <c r="BG147" i="4"/>
  <c r="AV147" i="4"/>
  <c r="AW147" i="4" s="1"/>
  <c r="BG139" i="4"/>
  <c r="AV139" i="4"/>
  <c r="AW139" i="4" s="1"/>
  <c r="BG132" i="4"/>
  <c r="AV132" i="4"/>
  <c r="AW132" i="4" s="1"/>
  <c r="BG124" i="4"/>
  <c r="AV124" i="4"/>
  <c r="AW124" i="4" s="1"/>
  <c r="BG117" i="4"/>
  <c r="AV117" i="4"/>
  <c r="AW117" i="4" s="1"/>
  <c r="BG110" i="4"/>
  <c r="AV110" i="4"/>
  <c r="AW110" i="4" s="1"/>
  <c r="BG99" i="4"/>
  <c r="AV99" i="4"/>
  <c r="AW99" i="4" s="1"/>
  <c r="BG91" i="4"/>
  <c r="AV91" i="4"/>
  <c r="AW91" i="4" s="1"/>
  <c r="BG85" i="4"/>
  <c r="AV85" i="4"/>
  <c r="AW85" i="4" s="1"/>
  <c r="BG77" i="4"/>
  <c r="AV77" i="4"/>
  <c r="AW77" i="4" s="1"/>
  <c r="BG71" i="4"/>
  <c r="AV71" i="4"/>
  <c r="AW71" i="4" s="1"/>
  <c r="BG62" i="4"/>
  <c r="AV62" i="4"/>
  <c r="AW62" i="4" s="1"/>
  <c r="BG56" i="4"/>
  <c r="AV56" i="4"/>
  <c r="AW56" i="4" s="1"/>
  <c r="BG48" i="4"/>
  <c r="AV48" i="4"/>
  <c r="AW48" i="4" s="1"/>
  <c r="BG214" i="4"/>
  <c r="AV214" i="4"/>
  <c r="AW214" i="4" s="1"/>
  <c r="BG204" i="4"/>
  <c r="AV204" i="4"/>
  <c r="AW204" i="4" s="1"/>
  <c r="BG190" i="4"/>
  <c r="AV190" i="4"/>
  <c r="AW190" i="4" s="1"/>
  <c r="BG168" i="4"/>
  <c r="AV168" i="4"/>
  <c r="AW168" i="4" s="1"/>
  <c r="BG154" i="4"/>
  <c r="AV154" i="4"/>
  <c r="AW154" i="4" s="1"/>
  <c r="BG146" i="4"/>
  <c r="AV146" i="4"/>
  <c r="AW146" i="4" s="1"/>
  <c r="BG138" i="4"/>
  <c r="AV138" i="4"/>
  <c r="AW138" i="4" s="1"/>
  <c r="BG131" i="4"/>
  <c r="AV131" i="4"/>
  <c r="AW131" i="4" s="1"/>
  <c r="BG123" i="4"/>
  <c r="AV123" i="4"/>
  <c r="AW123" i="4" s="1"/>
  <c r="BG116" i="4"/>
  <c r="AV116" i="4"/>
  <c r="AW116" i="4" s="1"/>
  <c r="BG109" i="4"/>
  <c r="AV109" i="4"/>
  <c r="AW109" i="4" s="1"/>
  <c r="BG102" i="4"/>
  <c r="AV102" i="4"/>
  <c r="AW102" i="4" s="1"/>
  <c r="BG95" i="4"/>
  <c r="AV95" i="4"/>
  <c r="AW95" i="4" s="1"/>
  <c r="BG89" i="4"/>
  <c r="AV89" i="4"/>
  <c r="AW89" i="4" s="1"/>
  <c r="BG81" i="4"/>
  <c r="AV81" i="4"/>
  <c r="AW81" i="4" s="1"/>
  <c r="BG75" i="4"/>
  <c r="AV75" i="4"/>
  <c r="AW75" i="4" s="1"/>
  <c r="BG67" i="4"/>
  <c r="AV67" i="4"/>
  <c r="AW67" i="4" s="1"/>
  <c r="BG60" i="4"/>
  <c r="AV60" i="4"/>
  <c r="AW60" i="4" s="1"/>
  <c r="BG52" i="4"/>
  <c r="AV52" i="4"/>
  <c r="AW52" i="4" s="1"/>
  <c r="BG46" i="4"/>
  <c r="AV46" i="4"/>
  <c r="AW46" i="4" s="1"/>
  <c r="BG32" i="4"/>
  <c r="AV32" i="4"/>
  <c r="AW32" i="4" s="1"/>
  <c r="BG23" i="4"/>
  <c r="AV23" i="4"/>
  <c r="AW23" i="4" s="1"/>
  <c r="BG16" i="4"/>
  <c r="AV16" i="4"/>
  <c r="AW16" i="4" s="1"/>
  <c r="BG20" i="4"/>
  <c r="AV20" i="4"/>
  <c r="AW20" i="4" s="1"/>
  <c r="BG34" i="4"/>
  <c r="AV34" i="4"/>
  <c r="AW34" i="4" s="1"/>
  <c r="BG27" i="4"/>
  <c r="AV27" i="4"/>
  <c r="AW27" i="4" s="1"/>
  <c r="BS137" i="4"/>
  <c r="BT137" i="4" s="1"/>
  <c r="BU137" i="4" s="1"/>
  <c r="BV136" i="4" s="1"/>
  <c r="CE203" i="4"/>
  <c r="CF203" i="4" s="1"/>
  <c r="CG203" i="4" s="1"/>
  <c r="CH202" i="4" s="1"/>
  <c r="CE108" i="4"/>
  <c r="CF108" i="4" s="1"/>
  <c r="CG108" i="4" s="1"/>
  <c r="CH107" i="4" s="1"/>
  <c r="CE115" i="4"/>
  <c r="CF115" i="4" s="1"/>
  <c r="CG115" i="4" s="1"/>
  <c r="CH114" i="4" s="1"/>
  <c r="CE122" i="4"/>
  <c r="CF122" i="4" s="1"/>
  <c r="CG122" i="4" s="1"/>
  <c r="CH121" i="4" s="1"/>
  <c r="CE130" i="4"/>
  <c r="CF130" i="4" s="1"/>
  <c r="CG130" i="4" s="1"/>
  <c r="CH129" i="4" s="1"/>
  <c r="CE153" i="4"/>
  <c r="CF153" i="4" s="1"/>
  <c r="CG153" i="4" s="1"/>
  <c r="CH152" i="4" s="1"/>
  <c r="CE167" i="4"/>
  <c r="CF167" i="4" s="1"/>
  <c r="CG167" i="4" s="1"/>
  <c r="CH166" i="4" s="1"/>
  <c r="CE210" i="4"/>
  <c r="CF210" i="4" s="1"/>
  <c r="CG210" i="4" s="1"/>
  <c r="CH209" i="4" s="1"/>
  <c r="CE182" i="4"/>
  <c r="CF182" i="4" s="1"/>
  <c r="CG182" i="4" s="1"/>
  <c r="CH181" i="4" s="1"/>
  <c r="CE47" i="4"/>
  <c r="CF47" i="4" s="1"/>
  <c r="CG47" i="4" s="1"/>
  <c r="CE54" i="4"/>
  <c r="CF54" i="4" s="1"/>
  <c r="CG54" i="4" s="1"/>
  <c r="CE61" i="4"/>
  <c r="CF61" i="4" s="1"/>
  <c r="CG61" i="4" s="1"/>
  <c r="CE69" i="4"/>
  <c r="CF69" i="4" s="1"/>
  <c r="CG69" i="4" s="1"/>
  <c r="CE76" i="4"/>
  <c r="CF76" i="4" s="1"/>
  <c r="CG76" i="4" s="1"/>
  <c r="CE83" i="4"/>
  <c r="CF83" i="4" s="1"/>
  <c r="CG83" i="4" s="1"/>
  <c r="CE90" i="4"/>
  <c r="CF90" i="4" s="1"/>
  <c r="CG90" i="4" s="1"/>
  <c r="CE97" i="4"/>
  <c r="CF97" i="4" s="1"/>
  <c r="CG97" i="4" s="1"/>
  <c r="CE104" i="4"/>
  <c r="CF104" i="4" s="1"/>
  <c r="CG104" i="4" s="1"/>
  <c r="CE111" i="4"/>
  <c r="CF111" i="4" s="1"/>
  <c r="CG111" i="4" s="1"/>
  <c r="CE118" i="4"/>
  <c r="CF118" i="4" s="1"/>
  <c r="CG118" i="4" s="1"/>
  <c r="CE125" i="4"/>
  <c r="CF125" i="4" s="1"/>
  <c r="CG125" i="4" s="1"/>
  <c r="CE133" i="4"/>
  <c r="CF133" i="4" s="1"/>
  <c r="CG133" i="4" s="1"/>
  <c r="CE140" i="4"/>
  <c r="CF140" i="4" s="1"/>
  <c r="CG140" i="4" s="1"/>
  <c r="CE148" i="4"/>
  <c r="CF148" i="4" s="1"/>
  <c r="CG148" i="4" s="1"/>
  <c r="CE156" i="4"/>
  <c r="CF156" i="4" s="1"/>
  <c r="CG156" i="4" s="1"/>
  <c r="CE163" i="4"/>
  <c r="CF163" i="4" s="1"/>
  <c r="CG163" i="4" s="1"/>
  <c r="CE170" i="4"/>
  <c r="CF170" i="4" s="1"/>
  <c r="CG170" i="4" s="1"/>
  <c r="CE177" i="4"/>
  <c r="CF177" i="4" s="1"/>
  <c r="CG177" i="4" s="1"/>
  <c r="CE185" i="4"/>
  <c r="CF185" i="4" s="1"/>
  <c r="CG185" i="4" s="1"/>
  <c r="CE192" i="4"/>
  <c r="CF192" i="4" s="1"/>
  <c r="CG192" i="4" s="1"/>
  <c r="CE199" i="4"/>
  <c r="CF199" i="4" s="1"/>
  <c r="CG199" i="4" s="1"/>
  <c r="CE206" i="4"/>
  <c r="CF206" i="4" s="1"/>
  <c r="CG206" i="4" s="1"/>
  <c r="CE213" i="4"/>
  <c r="CF213" i="4" s="1"/>
  <c r="CG213" i="4" s="1"/>
  <c r="CE25" i="4"/>
  <c r="CF25" i="4" s="1"/>
  <c r="CG25" i="4" s="1"/>
  <c r="CE44" i="4"/>
  <c r="CF44" i="4" s="1"/>
  <c r="CG44" i="4" s="1"/>
  <c r="CH43" i="4" s="1"/>
  <c r="CE51" i="4"/>
  <c r="CF51" i="4" s="1"/>
  <c r="CG51" i="4" s="1"/>
  <c r="CH50" i="4" s="1"/>
  <c r="CE58" i="4"/>
  <c r="CF58" i="4" s="1"/>
  <c r="CG58" i="4" s="1"/>
  <c r="CH57" i="4" s="1"/>
  <c r="CE66" i="4"/>
  <c r="CF66" i="4" s="1"/>
  <c r="CG66" i="4" s="1"/>
  <c r="CH65" i="4" s="1"/>
  <c r="CE73" i="4"/>
  <c r="CF73" i="4" s="1"/>
  <c r="CG73" i="4" s="1"/>
  <c r="CH72" i="4" s="1"/>
  <c r="CE80" i="4"/>
  <c r="CF80" i="4" s="1"/>
  <c r="CG80" i="4" s="1"/>
  <c r="CH79" i="4" s="1"/>
  <c r="CE87" i="4"/>
  <c r="CF87" i="4" s="1"/>
  <c r="CG87" i="4" s="1"/>
  <c r="CH86" i="4" s="1"/>
  <c r="CE94" i="4"/>
  <c r="CF94" i="4" s="1"/>
  <c r="CG94" i="4" s="1"/>
  <c r="CH93" i="4" s="1"/>
  <c r="CE101" i="4"/>
  <c r="CF101" i="4" s="1"/>
  <c r="CG101" i="4" s="1"/>
  <c r="CH100" i="4" s="1"/>
  <c r="CE145" i="4"/>
  <c r="CF145" i="4" s="1"/>
  <c r="CG145" i="4" s="1"/>
  <c r="CH144" i="4" s="1"/>
  <c r="CE160" i="4"/>
  <c r="CF160" i="4" s="1"/>
  <c r="CG160" i="4" s="1"/>
  <c r="CH159" i="4" s="1"/>
  <c r="CE174" i="4"/>
  <c r="CF174" i="4" s="1"/>
  <c r="CG174" i="4" s="1"/>
  <c r="CH173" i="4" s="1"/>
  <c r="CE189" i="4"/>
  <c r="CF189" i="4" s="1"/>
  <c r="CG189" i="4" s="1"/>
  <c r="CH188" i="4" s="1"/>
  <c r="BS18" i="4"/>
  <c r="BT18" i="4" s="1"/>
  <c r="BU18" i="4" s="1"/>
  <c r="CE40" i="4"/>
  <c r="CF40" i="4" s="1"/>
  <c r="CG40" i="4" s="1"/>
  <c r="CE37" i="4"/>
  <c r="CF37" i="4" s="1"/>
  <c r="CG37" i="4" s="1"/>
  <c r="CH36" i="4" s="1"/>
  <c r="BS27" i="4" l="1"/>
  <c r="BH27" i="4"/>
  <c r="BI27" i="4" s="1"/>
  <c r="BS34" i="4"/>
  <c r="BH34" i="4"/>
  <c r="BI34" i="4" s="1"/>
  <c r="BS20" i="4"/>
  <c r="BH20" i="4"/>
  <c r="BI20" i="4" s="1"/>
  <c r="BS16" i="4"/>
  <c r="BH16" i="4"/>
  <c r="BI16" i="4" s="1"/>
  <c r="BS23" i="4"/>
  <c r="BH23" i="4"/>
  <c r="BI23" i="4" s="1"/>
  <c r="BS32" i="4"/>
  <c r="BH32" i="4"/>
  <c r="BI32" i="4" s="1"/>
  <c r="BS46" i="4"/>
  <c r="BH46" i="4"/>
  <c r="BI46" i="4" s="1"/>
  <c r="BS52" i="4"/>
  <c r="BH52" i="4"/>
  <c r="BI52" i="4" s="1"/>
  <c r="BS60" i="4"/>
  <c r="BH60" i="4"/>
  <c r="BI60" i="4" s="1"/>
  <c r="BS67" i="4"/>
  <c r="BH67" i="4"/>
  <c r="BI67" i="4" s="1"/>
  <c r="BS75" i="4"/>
  <c r="BH75" i="4"/>
  <c r="BI75" i="4" s="1"/>
  <c r="BS81" i="4"/>
  <c r="BH81" i="4"/>
  <c r="BI81" i="4" s="1"/>
  <c r="BS89" i="4"/>
  <c r="BH89" i="4"/>
  <c r="BI89" i="4" s="1"/>
  <c r="BS95" i="4"/>
  <c r="BH95" i="4"/>
  <c r="BI95" i="4" s="1"/>
  <c r="BS102" i="4"/>
  <c r="BH102" i="4"/>
  <c r="BI102" i="4" s="1"/>
  <c r="BS109" i="4"/>
  <c r="BH109" i="4"/>
  <c r="BI109" i="4" s="1"/>
  <c r="BS116" i="4"/>
  <c r="BH116" i="4"/>
  <c r="BI116" i="4" s="1"/>
  <c r="BS123" i="4"/>
  <c r="BH123" i="4"/>
  <c r="BI123" i="4" s="1"/>
  <c r="BS131" i="4"/>
  <c r="BH131" i="4"/>
  <c r="BI131" i="4" s="1"/>
  <c r="BS138" i="4"/>
  <c r="BH138" i="4"/>
  <c r="BI138" i="4" s="1"/>
  <c r="BS146" i="4"/>
  <c r="BH146" i="4"/>
  <c r="BI146" i="4" s="1"/>
  <c r="BS154" i="4"/>
  <c r="BH154" i="4"/>
  <c r="BI154" i="4" s="1"/>
  <c r="BS168" i="4"/>
  <c r="BH168" i="4"/>
  <c r="BI168" i="4" s="1"/>
  <c r="BS190" i="4"/>
  <c r="BH190" i="4"/>
  <c r="BI190" i="4" s="1"/>
  <c r="BS204" i="4"/>
  <c r="BH204" i="4"/>
  <c r="BI204" i="4" s="1"/>
  <c r="BS214" i="4"/>
  <c r="BH214" i="4"/>
  <c r="BI214" i="4" s="1"/>
  <c r="BS48" i="4"/>
  <c r="BH48" i="4"/>
  <c r="BI48" i="4" s="1"/>
  <c r="BS56" i="4"/>
  <c r="BH56" i="4"/>
  <c r="BI56" i="4" s="1"/>
  <c r="BS62" i="4"/>
  <c r="BH62" i="4"/>
  <c r="BI62" i="4" s="1"/>
  <c r="BS71" i="4"/>
  <c r="BH71" i="4"/>
  <c r="BI71" i="4" s="1"/>
  <c r="BS77" i="4"/>
  <c r="BH77" i="4"/>
  <c r="BI77" i="4" s="1"/>
  <c r="BS85" i="4"/>
  <c r="BH85" i="4"/>
  <c r="BI85" i="4" s="1"/>
  <c r="BS91" i="4"/>
  <c r="BH91" i="4"/>
  <c r="BI91" i="4" s="1"/>
  <c r="BS99" i="4"/>
  <c r="BH99" i="4"/>
  <c r="BI99" i="4" s="1"/>
  <c r="BS110" i="4"/>
  <c r="BH110" i="4"/>
  <c r="BI110" i="4" s="1"/>
  <c r="BS117" i="4"/>
  <c r="BH117" i="4"/>
  <c r="BI117" i="4" s="1"/>
  <c r="BS124" i="4"/>
  <c r="BH124" i="4"/>
  <c r="BI124" i="4" s="1"/>
  <c r="BS132" i="4"/>
  <c r="BH132" i="4"/>
  <c r="BI132" i="4" s="1"/>
  <c r="BS139" i="4"/>
  <c r="BH139" i="4"/>
  <c r="BI139" i="4" s="1"/>
  <c r="BS147" i="4"/>
  <c r="BH147" i="4"/>
  <c r="BI147" i="4" s="1"/>
  <c r="BS155" i="4"/>
  <c r="BH155" i="4"/>
  <c r="BI155" i="4" s="1"/>
  <c r="BS162" i="4"/>
  <c r="BH162" i="4"/>
  <c r="BI162" i="4" s="1"/>
  <c r="BS169" i="4"/>
  <c r="BH169" i="4"/>
  <c r="BI169" i="4" s="1"/>
  <c r="BS176" i="4"/>
  <c r="BH176" i="4"/>
  <c r="BI176" i="4" s="1"/>
  <c r="BS184" i="4"/>
  <c r="BH184" i="4"/>
  <c r="BI184" i="4" s="1"/>
  <c r="BS191" i="4"/>
  <c r="BH191" i="4"/>
  <c r="BI191" i="4" s="1"/>
  <c r="BS198" i="4"/>
  <c r="BH198" i="4"/>
  <c r="BI198" i="4" s="1"/>
  <c r="BS205" i="4"/>
  <c r="BH205" i="4"/>
  <c r="BI205" i="4" s="1"/>
  <c r="BS215" i="4"/>
  <c r="BH215" i="4"/>
  <c r="BI215" i="4" s="1"/>
  <c r="BS42" i="4"/>
  <c r="BH42" i="4"/>
  <c r="BI42" i="4" s="1"/>
  <c r="BS10" i="4"/>
  <c r="BH10" i="4"/>
  <c r="BI10" i="4" s="1"/>
  <c r="BS41" i="4"/>
  <c r="BH41" i="4"/>
  <c r="BI41" i="4" s="1"/>
  <c r="BS38" i="4"/>
  <c r="BH38" i="4"/>
  <c r="BI38" i="4" s="1"/>
  <c r="CE22" i="4"/>
  <c r="CF22" i="4" s="1"/>
  <c r="CG22" i="4" s="1"/>
  <c r="CH21" i="4" s="1"/>
  <c r="BT22" i="4"/>
  <c r="BU22" i="4" s="1"/>
  <c r="BV21" i="4" s="1"/>
  <c r="CE171" i="4"/>
  <c r="CF171" i="4" s="1"/>
  <c r="CG171" i="4" s="1"/>
  <c r="BT171" i="4"/>
  <c r="BU171" i="4" s="1"/>
  <c r="CE183" i="4"/>
  <c r="CF183" i="4" s="1"/>
  <c r="CG183" i="4" s="1"/>
  <c r="BT183" i="4"/>
  <c r="BU183" i="4" s="1"/>
  <c r="CE197" i="4"/>
  <c r="CF197" i="4" s="1"/>
  <c r="CG197" i="4" s="1"/>
  <c r="BT197" i="4"/>
  <c r="BU197" i="4" s="1"/>
  <c r="CE161" i="4"/>
  <c r="CF161" i="4" s="1"/>
  <c r="CG161" i="4" s="1"/>
  <c r="BT161" i="4"/>
  <c r="BU161" i="4" s="1"/>
  <c r="CE175" i="4"/>
  <c r="CF175" i="4" s="1"/>
  <c r="CG175" i="4" s="1"/>
  <c r="BT175" i="4"/>
  <c r="BU175" i="4" s="1"/>
  <c r="CE193" i="4"/>
  <c r="CF193" i="4" s="1"/>
  <c r="CG193" i="4" s="1"/>
  <c r="BT193" i="4"/>
  <c r="BU193" i="4" s="1"/>
  <c r="CE157" i="4"/>
  <c r="CF157" i="4" s="1"/>
  <c r="CG157" i="4" s="1"/>
  <c r="BT157" i="4"/>
  <c r="BU157" i="4" s="1"/>
  <c r="CE106" i="4"/>
  <c r="CF106" i="4" s="1"/>
  <c r="CG106" i="4" s="1"/>
  <c r="BT106" i="4"/>
  <c r="BU106" i="4" s="1"/>
  <c r="BS24" i="4"/>
  <c r="BH24" i="4"/>
  <c r="BI24" i="4" s="1"/>
  <c r="BS31" i="4"/>
  <c r="BH31" i="4"/>
  <c r="BI31" i="4" s="1"/>
  <c r="BS17" i="4"/>
  <c r="BH17" i="4"/>
  <c r="BI17" i="4" s="1"/>
  <c r="BS19" i="4"/>
  <c r="BH19" i="4"/>
  <c r="BI19" i="4" s="1"/>
  <c r="BS26" i="4"/>
  <c r="BH26" i="4"/>
  <c r="BI26" i="4" s="1"/>
  <c r="BS35" i="4"/>
  <c r="BH35" i="4"/>
  <c r="BI35" i="4" s="1"/>
  <c r="BS49" i="4"/>
  <c r="BH49" i="4"/>
  <c r="BI49" i="4" s="1"/>
  <c r="BS55" i="4"/>
  <c r="BH55" i="4"/>
  <c r="BI55" i="4" s="1"/>
  <c r="BS63" i="4"/>
  <c r="BH63" i="4"/>
  <c r="BI63" i="4" s="1"/>
  <c r="BS70" i="4"/>
  <c r="BH70" i="4"/>
  <c r="BI70" i="4" s="1"/>
  <c r="BS78" i="4"/>
  <c r="BH78" i="4"/>
  <c r="BI78" i="4" s="1"/>
  <c r="BS84" i="4"/>
  <c r="BH84" i="4"/>
  <c r="BI84" i="4" s="1"/>
  <c r="BS92" i="4"/>
  <c r="BH92" i="4"/>
  <c r="BI92" i="4" s="1"/>
  <c r="BS98" i="4"/>
  <c r="BH98" i="4"/>
  <c r="BI98" i="4" s="1"/>
  <c r="BS105" i="4"/>
  <c r="BH105" i="4"/>
  <c r="BI105" i="4" s="1"/>
  <c r="BS112" i="4"/>
  <c r="BH112" i="4"/>
  <c r="BI112" i="4" s="1"/>
  <c r="BS119" i="4"/>
  <c r="BH119" i="4"/>
  <c r="BI119" i="4" s="1"/>
  <c r="BS126" i="4"/>
  <c r="BH126" i="4"/>
  <c r="BI126" i="4" s="1"/>
  <c r="BS134" i="4"/>
  <c r="BH134" i="4"/>
  <c r="BI134" i="4" s="1"/>
  <c r="BS141" i="4"/>
  <c r="BH141" i="4"/>
  <c r="BI141" i="4" s="1"/>
  <c r="BS149" i="4"/>
  <c r="BH149" i="4"/>
  <c r="BI149" i="4" s="1"/>
  <c r="BS164" i="4"/>
  <c r="BH164" i="4"/>
  <c r="BI164" i="4" s="1"/>
  <c r="BS178" i="4"/>
  <c r="BH178" i="4"/>
  <c r="BI178" i="4" s="1"/>
  <c r="BS200" i="4"/>
  <c r="BH200" i="4"/>
  <c r="BI200" i="4" s="1"/>
  <c r="BS208" i="4"/>
  <c r="BH208" i="4"/>
  <c r="BI208" i="4" s="1"/>
  <c r="BS45" i="4"/>
  <c r="BH45" i="4"/>
  <c r="BI45" i="4" s="1"/>
  <c r="BS53" i="4"/>
  <c r="BH53" i="4"/>
  <c r="BI53" i="4" s="1"/>
  <c r="BS59" i="4"/>
  <c r="BH59" i="4"/>
  <c r="BI59" i="4" s="1"/>
  <c r="BS68" i="4"/>
  <c r="BH68" i="4"/>
  <c r="BI68" i="4" s="1"/>
  <c r="BS74" i="4"/>
  <c r="BH74" i="4"/>
  <c r="BI74" i="4" s="1"/>
  <c r="BS82" i="4"/>
  <c r="BH82" i="4"/>
  <c r="BI82" i="4" s="1"/>
  <c r="BS88" i="4"/>
  <c r="BH88" i="4"/>
  <c r="BI88" i="4" s="1"/>
  <c r="BS96" i="4"/>
  <c r="BH96" i="4"/>
  <c r="BI96" i="4" s="1"/>
  <c r="BS103" i="4"/>
  <c r="BH103" i="4"/>
  <c r="BI103" i="4" s="1"/>
  <c r="BS113" i="4"/>
  <c r="BH113" i="4"/>
  <c r="BI113" i="4" s="1"/>
  <c r="BS120" i="4"/>
  <c r="BH120" i="4"/>
  <c r="BI120" i="4" s="1"/>
  <c r="BS127" i="4"/>
  <c r="BH127" i="4"/>
  <c r="BI127" i="4" s="1"/>
  <c r="BS135" i="4"/>
  <c r="BH135" i="4"/>
  <c r="BI135" i="4" s="1"/>
  <c r="BS142" i="4"/>
  <c r="BH142" i="4"/>
  <c r="BI142" i="4" s="1"/>
  <c r="BS150" i="4"/>
  <c r="BH150" i="4"/>
  <c r="BI150" i="4" s="1"/>
  <c r="BS158" i="4"/>
  <c r="BH158" i="4"/>
  <c r="BI158" i="4" s="1"/>
  <c r="BS165" i="4"/>
  <c r="BH165" i="4"/>
  <c r="BI165" i="4" s="1"/>
  <c r="BS172" i="4"/>
  <c r="BH172" i="4"/>
  <c r="BI172" i="4" s="1"/>
  <c r="BS179" i="4"/>
  <c r="BH179" i="4"/>
  <c r="BI179" i="4" s="1"/>
  <c r="BS187" i="4"/>
  <c r="BH187" i="4"/>
  <c r="BI187" i="4" s="1"/>
  <c r="BS194" i="4"/>
  <c r="BH194" i="4"/>
  <c r="BI194" i="4" s="1"/>
  <c r="BS201" i="4"/>
  <c r="BH201" i="4"/>
  <c r="BI201" i="4" s="1"/>
  <c r="BS212" i="4"/>
  <c r="BH212" i="4"/>
  <c r="BI212" i="4" s="1"/>
  <c r="BS39" i="4"/>
  <c r="BH39" i="4"/>
  <c r="BI39" i="4" s="1"/>
  <c r="BS9" i="4"/>
  <c r="BH9" i="4"/>
  <c r="BI9" i="4" s="1"/>
  <c r="BS13" i="4"/>
  <c r="BH13" i="4"/>
  <c r="BI13" i="4" s="1"/>
  <c r="CE18" i="4"/>
  <c r="CF18" i="4" s="1"/>
  <c r="CG18" i="4" s="1"/>
  <c r="CE137" i="4"/>
  <c r="CF137" i="4" s="1"/>
  <c r="CG137" i="4" s="1"/>
  <c r="CH136" i="4" s="1"/>
  <c r="CE13" i="4" l="1"/>
  <c r="CF13" i="4" s="1"/>
  <c r="CG13" i="4" s="1"/>
  <c r="BT13" i="4"/>
  <c r="BU13" i="4" s="1"/>
  <c r="CE9" i="4"/>
  <c r="CF9" i="4" s="1"/>
  <c r="CG9" i="4" s="1"/>
  <c r="BT9" i="4"/>
  <c r="BU9" i="4" s="1"/>
  <c r="CE39" i="4"/>
  <c r="CF39" i="4" s="1"/>
  <c r="CG39" i="4" s="1"/>
  <c r="BT39" i="4"/>
  <c r="BU39" i="4" s="1"/>
  <c r="CE212" i="4"/>
  <c r="CF212" i="4" s="1"/>
  <c r="CG212" i="4" s="1"/>
  <c r="BT212" i="4"/>
  <c r="BU212" i="4" s="1"/>
  <c r="CE201" i="4"/>
  <c r="CF201" i="4" s="1"/>
  <c r="CG201" i="4" s="1"/>
  <c r="BT201" i="4"/>
  <c r="BU201" i="4" s="1"/>
  <c r="CE194" i="4"/>
  <c r="CF194" i="4" s="1"/>
  <c r="CG194" i="4" s="1"/>
  <c r="BT194" i="4"/>
  <c r="BU194" i="4" s="1"/>
  <c r="CE187" i="4"/>
  <c r="CF187" i="4" s="1"/>
  <c r="CG187" i="4" s="1"/>
  <c r="BT187" i="4"/>
  <c r="BU187" i="4" s="1"/>
  <c r="CE179" i="4"/>
  <c r="CF179" i="4" s="1"/>
  <c r="CG179" i="4" s="1"/>
  <c r="BT179" i="4"/>
  <c r="BU179" i="4" s="1"/>
  <c r="CE172" i="4"/>
  <c r="CF172" i="4" s="1"/>
  <c r="CG172" i="4" s="1"/>
  <c r="BT172" i="4"/>
  <c r="BU172" i="4" s="1"/>
  <c r="CE165" i="4"/>
  <c r="CF165" i="4" s="1"/>
  <c r="CG165" i="4" s="1"/>
  <c r="BT165" i="4"/>
  <c r="BU165" i="4" s="1"/>
  <c r="CE158" i="4"/>
  <c r="CF158" i="4" s="1"/>
  <c r="CG158" i="4" s="1"/>
  <c r="BT158" i="4"/>
  <c r="BU158" i="4" s="1"/>
  <c r="CE150" i="4"/>
  <c r="CF150" i="4" s="1"/>
  <c r="CG150" i="4" s="1"/>
  <c r="BT150" i="4"/>
  <c r="BU150" i="4" s="1"/>
  <c r="CE142" i="4"/>
  <c r="CF142" i="4" s="1"/>
  <c r="CG142" i="4" s="1"/>
  <c r="BT142" i="4"/>
  <c r="BU142" i="4" s="1"/>
  <c r="CE135" i="4"/>
  <c r="CF135" i="4" s="1"/>
  <c r="CG135" i="4" s="1"/>
  <c r="BT135" i="4"/>
  <c r="BU135" i="4" s="1"/>
  <c r="CE127" i="4"/>
  <c r="CF127" i="4" s="1"/>
  <c r="CG127" i="4" s="1"/>
  <c r="BT127" i="4"/>
  <c r="BU127" i="4" s="1"/>
  <c r="CE120" i="4"/>
  <c r="CF120" i="4" s="1"/>
  <c r="CG120" i="4" s="1"/>
  <c r="BT120" i="4"/>
  <c r="BU120" i="4" s="1"/>
  <c r="CE113" i="4"/>
  <c r="CF113" i="4" s="1"/>
  <c r="CG113" i="4" s="1"/>
  <c r="BT113" i="4"/>
  <c r="BU113" i="4" s="1"/>
  <c r="CE103" i="4"/>
  <c r="CF103" i="4" s="1"/>
  <c r="CG103" i="4" s="1"/>
  <c r="BT103" i="4"/>
  <c r="BU103" i="4" s="1"/>
  <c r="CE96" i="4"/>
  <c r="CF96" i="4" s="1"/>
  <c r="CG96" i="4" s="1"/>
  <c r="BT96" i="4"/>
  <c r="BU96" i="4" s="1"/>
  <c r="CE88" i="4"/>
  <c r="CF88" i="4" s="1"/>
  <c r="CG88" i="4" s="1"/>
  <c r="BT88" i="4"/>
  <c r="BU88" i="4" s="1"/>
  <c r="CE82" i="4"/>
  <c r="CF82" i="4" s="1"/>
  <c r="CG82" i="4" s="1"/>
  <c r="BT82" i="4"/>
  <c r="BU82" i="4" s="1"/>
  <c r="CE74" i="4"/>
  <c r="CF74" i="4" s="1"/>
  <c r="CG74" i="4" s="1"/>
  <c r="BT74" i="4"/>
  <c r="BU74" i="4" s="1"/>
  <c r="CE68" i="4"/>
  <c r="CF68" i="4" s="1"/>
  <c r="CG68" i="4" s="1"/>
  <c r="BT68" i="4"/>
  <c r="BU68" i="4" s="1"/>
  <c r="CE59" i="4"/>
  <c r="CF59" i="4" s="1"/>
  <c r="CG59" i="4" s="1"/>
  <c r="BT59" i="4"/>
  <c r="BU59" i="4" s="1"/>
  <c r="CE53" i="4"/>
  <c r="CF53" i="4" s="1"/>
  <c r="CG53" i="4" s="1"/>
  <c r="BT53" i="4"/>
  <c r="BU53" i="4" s="1"/>
  <c r="CE45" i="4"/>
  <c r="CF45" i="4" s="1"/>
  <c r="CG45" i="4" s="1"/>
  <c r="BT45" i="4"/>
  <c r="BU45" i="4" s="1"/>
  <c r="CE208" i="4"/>
  <c r="CF208" i="4" s="1"/>
  <c r="CG208" i="4" s="1"/>
  <c r="BT208" i="4"/>
  <c r="BU208" i="4" s="1"/>
  <c r="CE200" i="4"/>
  <c r="CF200" i="4" s="1"/>
  <c r="CG200" i="4" s="1"/>
  <c r="BT200" i="4"/>
  <c r="BU200" i="4" s="1"/>
  <c r="CE178" i="4"/>
  <c r="CF178" i="4" s="1"/>
  <c r="CG178" i="4" s="1"/>
  <c r="BT178" i="4"/>
  <c r="BU178" i="4" s="1"/>
  <c r="CE164" i="4"/>
  <c r="CF164" i="4" s="1"/>
  <c r="CG164" i="4" s="1"/>
  <c r="BT164" i="4"/>
  <c r="BU164" i="4" s="1"/>
  <c r="CE149" i="4"/>
  <c r="CF149" i="4" s="1"/>
  <c r="CG149" i="4" s="1"/>
  <c r="BT149" i="4"/>
  <c r="BU149" i="4" s="1"/>
  <c r="CE141" i="4"/>
  <c r="CF141" i="4" s="1"/>
  <c r="CG141" i="4" s="1"/>
  <c r="BT141" i="4"/>
  <c r="BU141" i="4" s="1"/>
  <c r="CE134" i="4"/>
  <c r="CF134" i="4" s="1"/>
  <c r="CG134" i="4" s="1"/>
  <c r="BT134" i="4"/>
  <c r="BU134" i="4" s="1"/>
  <c r="CE126" i="4"/>
  <c r="CF126" i="4" s="1"/>
  <c r="CG126" i="4" s="1"/>
  <c r="BT126" i="4"/>
  <c r="BU126" i="4" s="1"/>
  <c r="CE119" i="4"/>
  <c r="CF119" i="4" s="1"/>
  <c r="CG119" i="4" s="1"/>
  <c r="BT119" i="4"/>
  <c r="BU119" i="4" s="1"/>
  <c r="CE112" i="4"/>
  <c r="CF112" i="4" s="1"/>
  <c r="CG112" i="4" s="1"/>
  <c r="BT112" i="4"/>
  <c r="BU112" i="4" s="1"/>
  <c r="CE105" i="4"/>
  <c r="CF105" i="4" s="1"/>
  <c r="CG105" i="4" s="1"/>
  <c r="BT105" i="4"/>
  <c r="BU105" i="4" s="1"/>
  <c r="CE98" i="4"/>
  <c r="CF98" i="4" s="1"/>
  <c r="CG98" i="4" s="1"/>
  <c r="BT98" i="4"/>
  <c r="BU98" i="4" s="1"/>
  <c r="CE92" i="4"/>
  <c r="CF92" i="4" s="1"/>
  <c r="CG92" i="4" s="1"/>
  <c r="BT92" i="4"/>
  <c r="BU92" i="4" s="1"/>
  <c r="CE84" i="4"/>
  <c r="CF84" i="4" s="1"/>
  <c r="CG84" i="4" s="1"/>
  <c r="BT84" i="4"/>
  <c r="BU84" i="4" s="1"/>
  <c r="CE78" i="4"/>
  <c r="CF78" i="4" s="1"/>
  <c r="CG78" i="4" s="1"/>
  <c r="BT78" i="4"/>
  <c r="BU78" i="4" s="1"/>
  <c r="CE70" i="4"/>
  <c r="CF70" i="4" s="1"/>
  <c r="CG70" i="4" s="1"/>
  <c r="BT70" i="4"/>
  <c r="BU70" i="4" s="1"/>
  <c r="CE63" i="4"/>
  <c r="CF63" i="4" s="1"/>
  <c r="CG63" i="4" s="1"/>
  <c r="BT63" i="4"/>
  <c r="BU63" i="4" s="1"/>
  <c r="CE55" i="4"/>
  <c r="CF55" i="4" s="1"/>
  <c r="CG55" i="4" s="1"/>
  <c r="BT55" i="4"/>
  <c r="BU55" i="4" s="1"/>
  <c r="CE49" i="4"/>
  <c r="CF49" i="4" s="1"/>
  <c r="CG49" i="4" s="1"/>
  <c r="BT49" i="4"/>
  <c r="BU49" i="4" s="1"/>
  <c r="CE35" i="4"/>
  <c r="CF35" i="4" s="1"/>
  <c r="CG35" i="4" s="1"/>
  <c r="BT35" i="4"/>
  <c r="BU35" i="4" s="1"/>
  <c r="CE26" i="4"/>
  <c r="CF26" i="4" s="1"/>
  <c r="CG26" i="4" s="1"/>
  <c r="BT26" i="4"/>
  <c r="BU26" i="4" s="1"/>
  <c r="CE19" i="4"/>
  <c r="CF19" i="4" s="1"/>
  <c r="CG19" i="4" s="1"/>
  <c r="BT19" i="4"/>
  <c r="BU19" i="4" s="1"/>
  <c r="CE17" i="4"/>
  <c r="CF17" i="4" s="1"/>
  <c r="CG17" i="4" s="1"/>
  <c r="BT17" i="4"/>
  <c r="BU17" i="4" s="1"/>
  <c r="CE31" i="4"/>
  <c r="CF31" i="4" s="1"/>
  <c r="CG31" i="4" s="1"/>
  <c r="BT31" i="4"/>
  <c r="BU31" i="4" s="1"/>
  <c r="CE24" i="4"/>
  <c r="CF24" i="4" s="1"/>
  <c r="CG24" i="4" s="1"/>
  <c r="BT24" i="4"/>
  <c r="BU24" i="4" s="1"/>
  <c r="CE38" i="4"/>
  <c r="CF38" i="4" s="1"/>
  <c r="CG38" i="4" s="1"/>
  <c r="BT38" i="4"/>
  <c r="BU38" i="4" s="1"/>
  <c r="CE41" i="4"/>
  <c r="CF41" i="4" s="1"/>
  <c r="CG41" i="4" s="1"/>
  <c r="BT41" i="4"/>
  <c r="BU41" i="4" s="1"/>
  <c r="CE10" i="4"/>
  <c r="CF10" i="4" s="1"/>
  <c r="CG10" i="4" s="1"/>
  <c r="BT10" i="4"/>
  <c r="BU10" i="4" s="1"/>
  <c r="CE42" i="4"/>
  <c r="CF42" i="4" s="1"/>
  <c r="CG42" i="4" s="1"/>
  <c r="BT42" i="4"/>
  <c r="BU42" i="4" s="1"/>
  <c r="CE215" i="4"/>
  <c r="CF215" i="4" s="1"/>
  <c r="CG215" i="4" s="1"/>
  <c r="BT215" i="4"/>
  <c r="BU215" i="4" s="1"/>
  <c r="CE205" i="4"/>
  <c r="CF205" i="4" s="1"/>
  <c r="CG205" i="4" s="1"/>
  <c r="BT205" i="4"/>
  <c r="BU205" i="4" s="1"/>
  <c r="CE198" i="4"/>
  <c r="CF198" i="4" s="1"/>
  <c r="CG198" i="4" s="1"/>
  <c r="BT198" i="4"/>
  <c r="BU198" i="4" s="1"/>
  <c r="CE191" i="4"/>
  <c r="CF191" i="4" s="1"/>
  <c r="CG191" i="4" s="1"/>
  <c r="BT191" i="4"/>
  <c r="BU191" i="4" s="1"/>
  <c r="CE184" i="4"/>
  <c r="CF184" i="4" s="1"/>
  <c r="CG184" i="4" s="1"/>
  <c r="BT184" i="4"/>
  <c r="BU184" i="4" s="1"/>
  <c r="CE176" i="4"/>
  <c r="CF176" i="4" s="1"/>
  <c r="CG176" i="4" s="1"/>
  <c r="BT176" i="4"/>
  <c r="BU176" i="4" s="1"/>
  <c r="CE169" i="4"/>
  <c r="CF169" i="4" s="1"/>
  <c r="CG169" i="4" s="1"/>
  <c r="BT169" i="4"/>
  <c r="BU169" i="4" s="1"/>
  <c r="CE162" i="4"/>
  <c r="CF162" i="4" s="1"/>
  <c r="CG162" i="4" s="1"/>
  <c r="BT162" i="4"/>
  <c r="BU162" i="4" s="1"/>
  <c r="CE155" i="4"/>
  <c r="CF155" i="4" s="1"/>
  <c r="CG155" i="4" s="1"/>
  <c r="BT155" i="4"/>
  <c r="BU155" i="4" s="1"/>
  <c r="CE147" i="4"/>
  <c r="CF147" i="4" s="1"/>
  <c r="CG147" i="4" s="1"/>
  <c r="BT147" i="4"/>
  <c r="BU147" i="4" s="1"/>
  <c r="CE139" i="4"/>
  <c r="CF139" i="4" s="1"/>
  <c r="CG139" i="4" s="1"/>
  <c r="BT139" i="4"/>
  <c r="BU139" i="4" s="1"/>
  <c r="CE132" i="4"/>
  <c r="CF132" i="4" s="1"/>
  <c r="CG132" i="4" s="1"/>
  <c r="BT132" i="4"/>
  <c r="BU132" i="4" s="1"/>
  <c r="CE124" i="4"/>
  <c r="CF124" i="4" s="1"/>
  <c r="CG124" i="4" s="1"/>
  <c r="BT124" i="4"/>
  <c r="BU124" i="4" s="1"/>
  <c r="CE117" i="4"/>
  <c r="CF117" i="4" s="1"/>
  <c r="CG117" i="4" s="1"/>
  <c r="BT117" i="4"/>
  <c r="BU117" i="4" s="1"/>
  <c r="CE110" i="4"/>
  <c r="CF110" i="4" s="1"/>
  <c r="CG110" i="4" s="1"/>
  <c r="BT110" i="4"/>
  <c r="BU110" i="4" s="1"/>
  <c r="CE99" i="4"/>
  <c r="CF99" i="4" s="1"/>
  <c r="CG99" i="4" s="1"/>
  <c r="BT99" i="4"/>
  <c r="BU99" i="4" s="1"/>
  <c r="CE91" i="4"/>
  <c r="CF91" i="4" s="1"/>
  <c r="CG91" i="4" s="1"/>
  <c r="BT91" i="4"/>
  <c r="BU91" i="4" s="1"/>
  <c r="CE85" i="4"/>
  <c r="CF85" i="4" s="1"/>
  <c r="CG85" i="4" s="1"/>
  <c r="BT85" i="4"/>
  <c r="BU85" i="4" s="1"/>
  <c r="CE77" i="4"/>
  <c r="CF77" i="4" s="1"/>
  <c r="CG77" i="4" s="1"/>
  <c r="BT77" i="4"/>
  <c r="BU77" i="4" s="1"/>
  <c r="CE71" i="4"/>
  <c r="CF71" i="4" s="1"/>
  <c r="CG71" i="4" s="1"/>
  <c r="BT71" i="4"/>
  <c r="BU71" i="4" s="1"/>
  <c r="CE62" i="4"/>
  <c r="CF62" i="4" s="1"/>
  <c r="CG62" i="4" s="1"/>
  <c r="BT62" i="4"/>
  <c r="BU62" i="4" s="1"/>
  <c r="CE56" i="4"/>
  <c r="CF56" i="4" s="1"/>
  <c r="CG56" i="4" s="1"/>
  <c r="BT56" i="4"/>
  <c r="BU56" i="4" s="1"/>
  <c r="CE48" i="4"/>
  <c r="CF48" i="4" s="1"/>
  <c r="CG48" i="4" s="1"/>
  <c r="BT48" i="4"/>
  <c r="BU48" i="4" s="1"/>
  <c r="CE214" i="4"/>
  <c r="CF214" i="4" s="1"/>
  <c r="CG214" i="4" s="1"/>
  <c r="BT214" i="4"/>
  <c r="BU214" i="4" s="1"/>
  <c r="CE204" i="4"/>
  <c r="CF204" i="4" s="1"/>
  <c r="CG204" i="4" s="1"/>
  <c r="BT204" i="4"/>
  <c r="BU204" i="4" s="1"/>
  <c r="CE190" i="4"/>
  <c r="CF190" i="4" s="1"/>
  <c r="CG190" i="4" s="1"/>
  <c r="BT190" i="4"/>
  <c r="BU190" i="4" s="1"/>
  <c r="CE168" i="4"/>
  <c r="CF168" i="4" s="1"/>
  <c r="CG168" i="4" s="1"/>
  <c r="BT168" i="4"/>
  <c r="BU168" i="4" s="1"/>
  <c r="CE154" i="4"/>
  <c r="CF154" i="4" s="1"/>
  <c r="CG154" i="4" s="1"/>
  <c r="BT154" i="4"/>
  <c r="BU154" i="4" s="1"/>
  <c r="CE146" i="4"/>
  <c r="CF146" i="4" s="1"/>
  <c r="CG146" i="4" s="1"/>
  <c r="BT146" i="4"/>
  <c r="BU146" i="4" s="1"/>
  <c r="CE138" i="4"/>
  <c r="CF138" i="4" s="1"/>
  <c r="CG138" i="4" s="1"/>
  <c r="BT138" i="4"/>
  <c r="BU138" i="4" s="1"/>
  <c r="CE131" i="4"/>
  <c r="CF131" i="4" s="1"/>
  <c r="CG131" i="4" s="1"/>
  <c r="BT131" i="4"/>
  <c r="BU131" i="4" s="1"/>
  <c r="CE123" i="4"/>
  <c r="CF123" i="4" s="1"/>
  <c r="CG123" i="4" s="1"/>
  <c r="BT123" i="4"/>
  <c r="BU123" i="4" s="1"/>
  <c r="CE116" i="4"/>
  <c r="CF116" i="4" s="1"/>
  <c r="CG116" i="4" s="1"/>
  <c r="BT116" i="4"/>
  <c r="BU116" i="4" s="1"/>
  <c r="CE109" i="4"/>
  <c r="CF109" i="4" s="1"/>
  <c r="CG109" i="4" s="1"/>
  <c r="BT109" i="4"/>
  <c r="BU109" i="4" s="1"/>
  <c r="CE102" i="4"/>
  <c r="CF102" i="4" s="1"/>
  <c r="CG102" i="4" s="1"/>
  <c r="BT102" i="4"/>
  <c r="BU102" i="4" s="1"/>
  <c r="CE95" i="4"/>
  <c r="CF95" i="4" s="1"/>
  <c r="CG95" i="4" s="1"/>
  <c r="BT95" i="4"/>
  <c r="BU95" i="4" s="1"/>
  <c r="CE89" i="4"/>
  <c r="CF89" i="4" s="1"/>
  <c r="CG89" i="4" s="1"/>
  <c r="BT89" i="4"/>
  <c r="BU89" i="4" s="1"/>
  <c r="CE81" i="4"/>
  <c r="CF81" i="4" s="1"/>
  <c r="CG81" i="4" s="1"/>
  <c r="BT81" i="4"/>
  <c r="BU81" i="4" s="1"/>
  <c r="CE75" i="4"/>
  <c r="CF75" i="4" s="1"/>
  <c r="CG75" i="4" s="1"/>
  <c r="BT75" i="4"/>
  <c r="BU75" i="4" s="1"/>
  <c r="CE67" i="4"/>
  <c r="CF67" i="4" s="1"/>
  <c r="CG67" i="4" s="1"/>
  <c r="BT67" i="4"/>
  <c r="BU67" i="4" s="1"/>
  <c r="CE60" i="4"/>
  <c r="CF60" i="4" s="1"/>
  <c r="CG60" i="4" s="1"/>
  <c r="BT60" i="4"/>
  <c r="BU60" i="4" s="1"/>
  <c r="CE52" i="4"/>
  <c r="CF52" i="4" s="1"/>
  <c r="CG52" i="4" s="1"/>
  <c r="BT52" i="4"/>
  <c r="BU52" i="4" s="1"/>
  <c r="CE46" i="4"/>
  <c r="CF46" i="4" s="1"/>
  <c r="CG46" i="4" s="1"/>
  <c r="BT46" i="4"/>
  <c r="BU46" i="4" s="1"/>
  <c r="CE32" i="4"/>
  <c r="CF32" i="4" s="1"/>
  <c r="CG32" i="4" s="1"/>
  <c r="BT32" i="4"/>
  <c r="BU32" i="4" s="1"/>
  <c r="CE23" i="4"/>
  <c r="CF23" i="4" s="1"/>
  <c r="CG23" i="4" s="1"/>
  <c r="BT23" i="4"/>
  <c r="BU23" i="4" s="1"/>
  <c r="CE16" i="4"/>
  <c r="CF16" i="4" s="1"/>
  <c r="CG16" i="4" s="1"/>
  <c r="BT16" i="4"/>
  <c r="BU16" i="4" s="1"/>
  <c r="CE20" i="4"/>
  <c r="CF20" i="4" s="1"/>
  <c r="CG20" i="4" s="1"/>
  <c r="BT20" i="4"/>
  <c r="BU20" i="4" s="1"/>
  <c r="CE34" i="4"/>
  <c r="CF34" i="4" s="1"/>
  <c r="CG34" i="4" s="1"/>
  <c r="BT34" i="4"/>
  <c r="BU34" i="4" s="1"/>
  <c r="CE27" i="4"/>
  <c r="CF27" i="4" s="1"/>
  <c r="CG27" i="4" s="1"/>
  <c r="BT27" i="4"/>
  <c r="BU27" i="4" s="1"/>
  <c r="BZ8" i="4"/>
  <c r="CA7" i="4" s="1"/>
  <c r="BU7" i="4"/>
  <c r="BB8" i="4"/>
  <c r="BC7" i="4" s="1"/>
  <c r="AA8" i="4"/>
  <c r="CN8" i="4"/>
  <c r="CC8" i="4" s="1"/>
  <c r="CI8" i="4"/>
  <c r="CJ7" i="4" s="1"/>
  <c r="CL8" i="4"/>
  <c r="CM7" i="4" s="1"/>
  <c r="BD8" i="4"/>
  <c r="AS8" i="4" s="1"/>
  <c r="AF8" i="4"/>
  <c r="U8" i="4" s="1"/>
  <c r="AM8" i="4"/>
  <c r="AN7" i="4" s="1"/>
  <c r="BK8" i="4"/>
  <c r="BL7" i="4" s="1"/>
  <c r="BP8" i="4"/>
  <c r="BE8" i="4" s="1"/>
  <c r="AR8" i="4"/>
  <c r="AG8" i="4" s="1"/>
  <c r="AP8" i="4"/>
  <c r="AQ7" i="4" s="1"/>
  <c r="CB8" i="4"/>
  <c r="BQ8" i="4" s="1"/>
  <c r="BW8" i="4"/>
  <c r="BX7" i="4" s="1"/>
  <c r="BN8" i="4"/>
  <c r="BO7" i="4" s="1"/>
  <c r="AY8" i="4"/>
  <c r="AZ7" i="4" s="1"/>
  <c r="Y10" i="4"/>
  <c r="Y12" i="4"/>
  <c r="Y16" i="4"/>
  <c r="O18" i="4"/>
  <c r="Y20" i="4"/>
  <c r="Y24" i="4"/>
  <c r="Y26" i="4"/>
  <c r="Y32" i="4"/>
  <c r="Y34" i="4"/>
  <c r="Y38" i="4"/>
  <c r="Y42" i="4"/>
  <c r="Y46" i="4"/>
  <c r="Y48" i="4"/>
  <c r="Y52" i="4"/>
  <c r="O54" i="4"/>
  <c r="Y56" i="4"/>
  <c r="Y60" i="4"/>
  <c r="Y62" i="4"/>
  <c r="Y68" i="4"/>
  <c r="Y70" i="4"/>
  <c r="Y74" i="4"/>
  <c r="O76" i="4"/>
  <c r="Y78" i="4"/>
  <c r="Y82" i="4"/>
  <c r="O44" i="4"/>
  <c r="Y84" i="4"/>
  <c r="Y88" i="4"/>
  <c r="O90" i="4"/>
  <c r="Y92" i="4"/>
  <c r="Y96" i="4"/>
  <c r="Y98" i="4"/>
  <c r="Y102" i="4"/>
  <c r="O104" i="4"/>
  <c r="Y106" i="4"/>
  <c r="Y110" i="4"/>
  <c r="Y112" i="4"/>
  <c r="Y116" i="4"/>
  <c r="O118" i="4"/>
  <c r="Y120" i="4"/>
  <c r="Y124" i="4"/>
  <c r="Y126" i="4"/>
  <c r="Y132" i="4"/>
  <c r="Y134" i="4"/>
  <c r="Y138" i="4"/>
  <c r="O140" i="4"/>
  <c r="Y142" i="4"/>
  <c r="Y146" i="4"/>
  <c r="O148" i="4"/>
  <c r="Y150" i="4"/>
  <c r="Y154" i="4"/>
  <c r="O156" i="4"/>
  <c r="Y158" i="4"/>
  <c r="Y162" i="4"/>
  <c r="Y164" i="4"/>
  <c r="Y168" i="4"/>
  <c r="O170" i="4"/>
  <c r="Y172" i="4"/>
  <c r="Y176" i="4"/>
  <c r="Y178" i="4"/>
  <c r="Y19" i="4"/>
  <c r="Y27" i="4"/>
  <c r="Y31" i="4"/>
  <c r="Y35" i="4"/>
  <c r="Y39" i="4"/>
  <c r="O47" i="4"/>
  <c r="Y55" i="4"/>
  <c r="Y59" i="4"/>
  <c r="Y63" i="4"/>
  <c r="Y67" i="4"/>
  <c r="Y71" i="4"/>
  <c r="Y75" i="4"/>
  <c r="O83" i="4"/>
  <c r="Y91" i="4"/>
  <c r="Y95" i="4"/>
  <c r="Y99" i="4"/>
  <c r="Y103" i="4"/>
  <c r="O111" i="4"/>
  <c r="Y119" i="4"/>
  <c r="Y123" i="4"/>
  <c r="Y127" i="4"/>
  <c r="Y131" i="4"/>
  <c r="Y135" i="4"/>
  <c r="Y139" i="4"/>
  <c r="Y147" i="4"/>
  <c r="Y155" i="4"/>
  <c r="O163" i="4"/>
  <c r="Y171" i="4"/>
  <c r="Y175" i="4"/>
  <c r="Y179" i="4"/>
  <c r="Y183" i="4"/>
  <c r="O185" i="4"/>
  <c r="Y187" i="4"/>
  <c r="Y191" i="4"/>
  <c r="Y193" i="4"/>
  <c r="Y197" i="4"/>
  <c r="O199" i="4"/>
  <c r="Y201" i="4"/>
  <c r="Y205" i="4"/>
  <c r="Y207" i="4"/>
  <c r="Y211" i="4"/>
  <c r="Y215" i="4"/>
  <c r="Y9" i="4"/>
  <c r="Y13" i="4"/>
  <c r="Y17" i="4"/>
  <c r="O25" i="4"/>
  <c r="O33" i="4"/>
  <c r="Y41" i="4"/>
  <c r="Y45" i="4"/>
  <c r="Y49" i="4"/>
  <c r="Y53" i="4"/>
  <c r="O61" i="4"/>
  <c r="O69" i="4"/>
  <c r="Y77" i="4"/>
  <c r="Y81" i="4"/>
  <c r="Y85" i="4"/>
  <c r="Y89" i="4"/>
  <c r="O97" i="4"/>
  <c r="Y105" i="4"/>
  <c r="Y109" i="4"/>
  <c r="Y113" i="4"/>
  <c r="Y117" i="4"/>
  <c r="O125" i="4"/>
  <c r="O133" i="4"/>
  <c r="Y141" i="4"/>
  <c r="Y149" i="4"/>
  <c r="Y157" i="4"/>
  <c r="Y161" i="4"/>
  <c r="Y165" i="4"/>
  <c r="Y169" i="4"/>
  <c r="O177" i="4"/>
  <c r="Y184" i="4"/>
  <c r="Y186" i="4"/>
  <c r="Y190" i="4"/>
  <c r="O192" i="4"/>
  <c r="Y194" i="4"/>
  <c r="Y198" i="4"/>
  <c r="Y200" i="4"/>
  <c r="Y204" i="4"/>
  <c r="O206" i="4"/>
  <c r="Y208" i="4"/>
  <c r="Y212" i="4"/>
  <c r="Y214" i="4"/>
  <c r="O213" i="4"/>
  <c r="BK185" i="4"/>
  <c r="Y199" i="4"/>
  <c r="Y140" i="4"/>
  <c r="Y163" i="4"/>
  <c r="O137" i="4"/>
  <c r="O203" i="4"/>
  <c r="Y185" i="4"/>
  <c r="O22" i="4"/>
  <c r="AP69" i="4"/>
  <c r="O160" i="4"/>
  <c r="BB54" i="4"/>
  <c r="AM97" i="4"/>
  <c r="Y61" i="4"/>
  <c r="O87" i="4"/>
  <c r="O108" i="4"/>
  <c r="P107" i="4" s="1"/>
  <c r="O107" i="4" s="1"/>
  <c r="Y133" i="4"/>
  <c r="AD133" i="4" s="1"/>
  <c r="AK136" i="4"/>
  <c r="Y160" i="4"/>
  <c r="Y54" i="4"/>
  <c r="BB40" i="4"/>
  <c r="BI166" i="4"/>
  <c r="Y148" i="4"/>
  <c r="AD148" i="4" s="1"/>
  <c r="O153" i="4"/>
  <c r="P152" i="4" s="1"/>
  <c r="O152" i="4" s="1"/>
  <c r="O115" i="4"/>
  <c r="Y192" i="4"/>
  <c r="O174" i="4"/>
  <c r="P173" i="4" s="1"/>
  <c r="O173" i="4" s="1"/>
  <c r="O58" i="4"/>
  <c r="BD213" i="4"/>
  <c r="AS213" i="4" s="1"/>
  <c r="Y206" i="4"/>
  <c r="O189" i="4"/>
  <c r="Y125" i="4"/>
  <c r="Y90" i="4"/>
  <c r="O122" i="4"/>
  <c r="Y203" i="4"/>
  <c r="O145" i="4"/>
  <c r="O94" i="4"/>
  <c r="Y94" i="4"/>
  <c r="AD94" i="4" s="1"/>
  <c r="AE93" i="4" s="1"/>
  <c r="AD93" i="4" s="1"/>
  <c r="Y104" i="4"/>
  <c r="Y83" i="4"/>
  <c r="BU93" i="4"/>
  <c r="BU121" i="4"/>
  <c r="Y97" i="4"/>
  <c r="Y73" i="4"/>
  <c r="AD73" i="4" s="1"/>
  <c r="AE72" i="4" s="1"/>
  <c r="AD72" i="4" s="1"/>
  <c r="AK36" i="4"/>
  <c r="O80" i="4"/>
  <c r="P79" i="4" s="1"/>
  <c r="O79" i="4" s="1"/>
  <c r="O167" i="4"/>
  <c r="O15" i="4"/>
  <c r="P14" i="4" s="1"/>
  <c r="O14" i="4" s="1"/>
  <c r="Y174" i="4"/>
  <c r="AD174" i="4" s="1"/>
  <c r="AE173" i="4" s="1"/>
  <c r="AD173" i="4" s="1"/>
  <c r="BI144" i="4"/>
  <c r="BI143" i="4" s="1"/>
  <c r="Y170" i="4"/>
  <c r="AW121" i="4"/>
  <c r="Y156" i="4"/>
  <c r="Y137" i="4"/>
  <c r="AD137" i="4" s="1"/>
  <c r="AE136" i="4" s="1"/>
  <c r="AD136" i="4" s="1"/>
  <c r="Y213" i="4"/>
  <c r="AR185" i="4"/>
  <c r="AG185" i="4" s="1"/>
  <c r="O101" i="4"/>
  <c r="P100" i="4" s="1"/>
  <c r="O100" i="4" s="1"/>
  <c r="Y80" i="4"/>
  <c r="AW166" i="4"/>
  <c r="AW188" i="4"/>
  <c r="BI57" i="4"/>
  <c r="BD170" i="4"/>
  <c r="AS170" i="4" s="1"/>
  <c r="BZ40" i="4"/>
  <c r="Y47" i="4"/>
  <c r="BU195" i="4"/>
  <c r="Y111" i="4"/>
  <c r="Y145" i="4"/>
  <c r="AD145" i="4" s="1"/>
  <c r="AE144" i="4" s="1"/>
  <c r="AD144" i="4" s="1"/>
  <c r="AW50" i="4"/>
  <c r="Y122" i="4"/>
  <c r="AD122" i="4" s="1"/>
  <c r="AE121" i="4" s="1"/>
  <c r="AD121" i="4" s="1"/>
  <c r="CG72" i="4"/>
  <c r="BU114" i="4"/>
  <c r="AW114" i="4"/>
  <c r="BU43" i="4"/>
  <c r="Y51" i="4"/>
  <c r="AD51" i="4" s="1"/>
  <c r="AE50" i="4" s="1"/>
  <c r="AD50" i="4" s="1"/>
  <c r="Y69" i="4"/>
  <c r="BU159" i="4"/>
  <c r="CG36" i="4"/>
  <c r="AK114" i="4"/>
  <c r="Y153" i="4"/>
  <c r="AD153" i="4" s="1"/>
  <c r="AE152" i="4" s="1"/>
  <c r="AD152" i="4" s="1"/>
  <c r="Y40" i="4"/>
  <c r="Y33" i="4"/>
  <c r="AD33" i="4" s="1"/>
  <c r="AW86" i="4"/>
  <c r="AW72" i="4"/>
  <c r="AW79" i="4"/>
  <c r="Y167" i="4"/>
  <c r="AD167" i="4" s="1"/>
  <c r="AE166" i="4" s="1"/>
  <c r="AD166" i="4" s="1"/>
  <c r="O210" i="4"/>
  <c r="P209" i="4" s="1"/>
  <c r="O209" i="4" s="1"/>
  <c r="Y210" i="4"/>
  <c r="AD210" i="4" s="1"/>
  <c r="AE209" i="4" s="1"/>
  <c r="AD209" i="4" s="1"/>
  <c r="BD156" i="4"/>
  <c r="AS156" i="4" s="1"/>
  <c r="O196" i="4"/>
  <c r="AR140" i="4"/>
  <c r="AG140" i="4" s="1"/>
  <c r="Y177" i="4"/>
  <c r="BI14" i="4"/>
  <c r="Y115" i="4"/>
  <c r="AD115" i="4" s="1"/>
  <c r="AE114" i="4" s="1"/>
  <c r="AD114" i="4" s="1"/>
  <c r="AW152" i="4"/>
  <c r="Y37" i="4"/>
  <c r="AD37" i="4" s="1"/>
  <c r="AE36" i="4" s="1"/>
  <c r="AD36" i="4" s="1"/>
  <c r="BI159" i="4"/>
  <c r="O37" i="4"/>
  <c r="P36" i="4" s="1"/>
  <c r="O36" i="4" s="1"/>
  <c r="O73" i="4"/>
  <c r="O130" i="4"/>
  <c r="P129" i="4" s="1"/>
  <c r="O129" i="4" s="1"/>
  <c r="CG107" i="4"/>
  <c r="BU21" i="4"/>
  <c r="O66" i="4"/>
  <c r="O51" i="4"/>
  <c r="P50" i="4" s="1"/>
  <c r="O50" i="4" s="1"/>
  <c r="O182" i="4"/>
  <c r="Y189" i="4"/>
  <c r="AD189" i="4" s="1"/>
  <c r="AE188" i="4" s="1"/>
  <c r="AD188" i="4" s="1"/>
  <c r="Y196" i="4"/>
  <c r="AD196" i="4" s="1"/>
  <c r="AE195" i="4" s="1"/>
  <c r="AD195" i="4" s="1"/>
  <c r="Y18" i="4"/>
  <c r="CL40" i="4"/>
  <c r="BU14" i="4"/>
  <c r="CB118" i="4"/>
  <c r="BQ118" i="4" s="1"/>
  <c r="BU86" i="4"/>
  <c r="Y58" i="4"/>
  <c r="AD58" i="4" s="1"/>
  <c r="AE57" i="4" s="1"/>
  <c r="AD57" i="4" s="1"/>
  <c r="Y15" i="4"/>
  <c r="Y182" i="4"/>
  <c r="AD182" i="4" s="1"/>
  <c r="AE181" i="4" s="1"/>
  <c r="AD181" i="4" s="1"/>
  <c r="Y118" i="4"/>
  <c r="BU107" i="4"/>
  <c r="Y25" i="4"/>
  <c r="BD69" i="4"/>
  <c r="AS69" i="4" s="1"/>
  <c r="AK86" i="4"/>
  <c r="BI86" i="4"/>
  <c r="AK43" i="4"/>
  <c r="Y44" i="4"/>
  <c r="AD44" i="4" s="1"/>
  <c r="AE43" i="4" s="1"/>
  <c r="AD43" i="4" s="1"/>
  <c r="Y66" i="4"/>
  <c r="AD66" i="4" s="1"/>
  <c r="AE65" i="4" s="1"/>
  <c r="AD65" i="4" s="1"/>
  <c r="Y101" i="4"/>
  <c r="AD101" i="4" s="1"/>
  <c r="AE100" i="4" s="1"/>
  <c r="AD100" i="4" s="1"/>
  <c r="Y108" i="4"/>
  <c r="AD108" i="4" s="1"/>
  <c r="AE107" i="4" s="1"/>
  <c r="AD107" i="4" s="1"/>
  <c r="AP11" i="4"/>
  <c r="Y130" i="4"/>
  <c r="AD130" i="4" s="1"/>
  <c r="AE129" i="4" s="1"/>
  <c r="AD129" i="4" s="1"/>
  <c r="BI114" i="4"/>
  <c r="BI65" i="4"/>
  <c r="CG181" i="4"/>
  <c r="S7" i="4"/>
  <c r="R7" i="4" s="1"/>
  <c r="R6" i="4" s="1"/>
  <c r="AW7" i="4"/>
  <c r="BI7" i="4"/>
  <c r="CG7" i="4"/>
  <c r="Y87" i="4"/>
  <c r="BU100" i="4"/>
  <c r="Y76" i="4"/>
  <c r="AD76" i="4" s="1"/>
  <c r="CG100" i="4"/>
  <c r="AA11" i="4"/>
  <c r="AF83" i="4" l="1"/>
  <c r="U83" i="4" s="1"/>
  <c r="AD83" i="4"/>
  <c r="AF213" i="4"/>
  <c r="U213" i="4" s="1"/>
  <c r="AD213" i="4"/>
  <c r="AF206" i="4"/>
  <c r="U206" i="4" s="1"/>
  <c r="AD206" i="4"/>
  <c r="AF156" i="4"/>
  <c r="U156" i="4" s="1"/>
  <c r="AD156" i="4"/>
  <c r="P93" i="4"/>
  <c r="O93" i="4" s="1"/>
  <c r="AF163" i="4"/>
  <c r="U163" i="4" s="1"/>
  <c r="AD163" i="4"/>
  <c r="AF140" i="4"/>
  <c r="U140" i="4" s="1"/>
  <c r="AD140" i="4"/>
  <c r="AF125" i="4"/>
  <c r="U125" i="4" s="1"/>
  <c r="AD125" i="4"/>
  <c r="AF185" i="4"/>
  <c r="U185" i="4" s="1"/>
  <c r="AD185" i="4"/>
  <c r="AF177" i="4"/>
  <c r="U177" i="4" s="1"/>
  <c r="AD177" i="4"/>
  <c r="Z159" i="4"/>
  <c r="Y159" i="4" s="1"/>
  <c r="AD160" i="4"/>
  <c r="AE159" i="4" s="1"/>
  <c r="AD159" i="4" s="1"/>
  <c r="AR199" i="4"/>
  <c r="AG199" i="4" s="1"/>
  <c r="AD199" i="4"/>
  <c r="Z86" i="4"/>
  <c r="Y86" i="4" s="1"/>
  <c r="AD87" i="4"/>
  <c r="AE86" i="4" s="1"/>
  <c r="AD86" i="4" s="1"/>
  <c r="P188" i="4"/>
  <c r="O188" i="4" s="1"/>
  <c r="AF118" i="4"/>
  <c r="U118" i="4" s="1"/>
  <c r="AD118" i="4"/>
  <c r="AF170" i="4"/>
  <c r="U170" i="4" s="1"/>
  <c r="AD170" i="4"/>
  <c r="AF97" i="4"/>
  <c r="U97" i="4" s="1"/>
  <c r="AD97" i="4"/>
  <c r="Z202" i="4"/>
  <c r="Y202" i="4" s="1"/>
  <c r="AD203" i="4"/>
  <c r="AE202" i="4" s="1"/>
  <c r="AD202" i="4" s="1"/>
  <c r="AF111" i="4"/>
  <c r="U111" i="4" s="1"/>
  <c r="AD111" i="4"/>
  <c r="Z79" i="4"/>
  <c r="Y79" i="4" s="1"/>
  <c r="AD80" i="4"/>
  <c r="AE79" i="4" s="1"/>
  <c r="AD79" i="4" s="1"/>
  <c r="AF192" i="4"/>
  <c r="U192" i="4" s="1"/>
  <c r="AD192" i="4"/>
  <c r="AF104" i="4"/>
  <c r="U104" i="4" s="1"/>
  <c r="AD104" i="4"/>
  <c r="AF90" i="4"/>
  <c r="U90" i="4" s="1"/>
  <c r="AD90" i="4"/>
  <c r="AF69" i="4"/>
  <c r="U69" i="4" s="1"/>
  <c r="AD69" i="4"/>
  <c r="AF40" i="4"/>
  <c r="U40" i="4" s="1"/>
  <c r="AD40" i="4"/>
  <c r="AF47" i="4"/>
  <c r="U47" i="4" s="1"/>
  <c r="AD47" i="4"/>
  <c r="P57" i="4"/>
  <c r="O57" i="4" s="1"/>
  <c r="AF54" i="4"/>
  <c r="U54" i="4" s="1"/>
  <c r="AD54" i="4"/>
  <c r="AF61" i="4"/>
  <c r="U61" i="4" s="1"/>
  <c r="AD61" i="4"/>
  <c r="AR25" i="4"/>
  <c r="AG25" i="4" s="1"/>
  <c r="AD25" i="4"/>
  <c r="Z14" i="4"/>
  <c r="Y14" i="4" s="1"/>
  <c r="AD15" i="4"/>
  <c r="AE14" i="4" s="1"/>
  <c r="AD14" i="4" s="1"/>
  <c r="AF18" i="4"/>
  <c r="U18" i="4" s="1"/>
  <c r="AD18" i="4"/>
  <c r="AB7" i="4"/>
  <c r="AA7" i="4" s="1"/>
  <c r="P181" i="4"/>
  <c r="O181" i="4" s="1"/>
  <c r="L181" i="4" s="1"/>
  <c r="P195" i="4"/>
  <c r="O195" i="4" s="1"/>
  <c r="L195" i="4" s="1"/>
  <c r="P144" i="4"/>
  <c r="O144" i="4" s="1"/>
  <c r="O143" i="4" s="1"/>
  <c r="P114" i="4"/>
  <c r="O114" i="4" s="1"/>
  <c r="L114" i="4" s="1"/>
  <c r="P86" i="4"/>
  <c r="O86" i="4" s="1"/>
  <c r="L86" i="4" s="1"/>
  <c r="P136" i="4"/>
  <c r="O136" i="4" s="1"/>
  <c r="L136" i="4" s="1"/>
  <c r="P65" i="4"/>
  <c r="O65" i="4" s="1"/>
  <c r="L14" i="4"/>
  <c r="P72" i="4"/>
  <c r="O72" i="4" s="1"/>
  <c r="L72" i="4" s="1"/>
  <c r="P166" i="4"/>
  <c r="O166" i="4" s="1"/>
  <c r="L166" i="4" s="1"/>
  <c r="P121" i="4"/>
  <c r="O121" i="4" s="1"/>
  <c r="L121" i="4" s="1"/>
  <c r="P159" i="4"/>
  <c r="O159" i="4" s="1"/>
  <c r="L159" i="4" s="1"/>
  <c r="P21" i="4"/>
  <c r="O21" i="4" s="1"/>
  <c r="O6" i="4" s="1"/>
  <c r="P202" i="4"/>
  <c r="O202" i="4" s="1"/>
  <c r="P29" i="4"/>
  <c r="O29" i="4" s="1"/>
  <c r="L29" i="4" s="1"/>
  <c r="P43" i="4"/>
  <c r="O43" i="4" s="1"/>
  <c r="L129" i="4"/>
  <c r="O128" i="4"/>
  <c r="L36" i="4"/>
  <c r="L188" i="4"/>
  <c r="L152" i="4"/>
  <c r="BU6" i="4"/>
  <c r="BP148" i="4"/>
  <c r="BE148" i="4" s="1"/>
  <c r="CB133" i="4"/>
  <c r="BQ133" i="4" s="1"/>
  <c r="AF80" i="4"/>
  <c r="U80" i="4" s="1"/>
  <c r="CN76" i="4"/>
  <c r="CC76" i="4" s="1"/>
  <c r="CN185" i="4"/>
  <c r="CC185" i="4" s="1"/>
  <c r="CB199" i="4"/>
  <c r="BQ199" i="4" s="1"/>
  <c r="CB213" i="4"/>
  <c r="BQ213" i="4" s="1"/>
  <c r="BP111" i="4"/>
  <c r="BE111" i="4" s="1"/>
  <c r="BP118" i="4"/>
  <c r="BE118" i="4" s="1"/>
  <c r="AR163" i="4"/>
  <c r="AG163" i="4" s="1"/>
  <c r="AR125" i="4"/>
  <c r="AG125" i="4" s="1"/>
  <c r="AR90" i="4"/>
  <c r="AG90" i="4" s="1"/>
  <c r="AR206" i="4"/>
  <c r="AG206" i="4" s="1"/>
  <c r="AR61" i="4"/>
  <c r="AG61" i="4" s="1"/>
  <c r="AR111" i="4"/>
  <c r="AG111" i="4" s="1"/>
  <c r="AR47" i="4"/>
  <c r="AG47" i="4" s="1"/>
  <c r="AR192" i="4"/>
  <c r="AG192" i="4" s="1"/>
  <c r="L173" i="4"/>
  <c r="L93" i="4"/>
  <c r="BN115" i="4"/>
  <c r="BO114" i="4" s="1"/>
  <c r="AF25" i="4"/>
  <c r="U25" i="4" s="1"/>
  <c r="Z21" i="4"/>
  <c r="Y21" i="4" s="1"/>
  <c r="CB148" i="4"/>
  <c r="BQ148" i="4" s="1"/>
  <c r="L107" i="4"/>
  <c r="AF33" i="4"/>
  <c r="U33" i="4" s="1"/>
  <c r="BP25" i="4"/>
  <c r="BE25" i="4" s="1"/>
  <c r="BP18" i="4"/>
  <c r="BE18" i="4" s="1"/>
  <c r="AR33" i="4"/>
  <c r="AG33" i="4" s="1"/>
  <c r="BP54" i="4"/>
  <c r="BE54" i="4" s="1"/>
  <c r="AP7" i="4"/>
  <c r="BW73" i="4"/>
  <c r="BX72" i="4" s="1"/>
  <c r="BU72" i="4"/>
  <c r="BK80" i="4"/>
  <c r="BL79" i="4" s="1"/>
  <c r="BI79" i="4"/>
  <c r="AF101" i="4"/>
  <c r="U101" i="4" s="1"/>
  <c r="Z100" i="4"/>
  <c r="Y100" i="4" s="1"/>
  <c r="CI196" i="4"/>
  <c r="CJ195" i="4" s="1"/>
  <c r="CG195" i="4"/>
  <c r="Z43" i="4"/>
  <c r="Y43" i="4" s="1"/>
  <c r="AP196" i="4"/>
  <c r="AQ195" i="4" s="1"/>
  <c r="AK195" i="4"/>
  <c r="BK182" i="4"/>
  <c r="BI181" i="4"/>
  <c r="AP174" i="4"/>
  <c r="AQ173" i="4" s="1"/>
  <c r="AK173" i="4"/>
  <c r="BZ80" i="4"/>
  <c r="CA79" i="4" s="1"/>
  <c r="BU79" i="4"/>
  <c r="AF51" i="4"/>
  <c r="U51" i="4" s="1"/>
  <c r="Z50" i="4"/>
  <c r="Y50" i="4" s="1"/>
  <c r="CI22" i="4"/>
  <c r="CJ21" i="4" s="1"/>
  <c r="CG21" i="4"/>
  <c r="BK137" i="4"/>
  <c r="BL136" i="4" s="1"/>
  <c r="BI136" i="4"/>
  <c r="BD37" i="4"/>
  <c r="AS37" i="4" s="1"/>
  <c r="AW36" i="4"/>
  <c r="CL87" i="4"/>
  <c r="CM86" i="4" s="1"/>
  <c r="CG86" i="4"/>
  <c r="AK100" i="4"/>
  <c r="BZ130" i="4"/>
  <c r="CA129" i="4" s="1"/>
  <c r="BU129" i="4"/>
  <c r="AA182" i="4"/>
  <c r="AB181" i="4" s="1"/>
  <c r="AA181" i="4" s="1"/>
  <c r="Z181" i="4"/>
  <c r="Y181" i="4" s="1"/>
  <c r="BW145" i="4"/>
  <c r="BU144" i="4"/>
  <c r="BU143" i="4" s="1"/>
  <c r="AP22" i="4"/>
  <c r="AQ21" i="4" s="1"/>
  <c r="AK21" i="4"/>
  <c r="AP108" i="4"/>
  <c r="AQ107" i="4" s="1"/>
  <c r="AK107" i="4"/>
  <c r="BK196" i="4"/>
  <c r="BL195" i="4" s="1"/>
  <c r="BI195" i="4"/>
  <c r="BN101" i="4"/>
  <c r="BO100" i="4" s="1"/>
  <c r="BI100" i="4"/>
  <c r="BB44" i="4"/>
  <c r="BC43" i="4" s="1"/>
  <c r="AW43" i="4"/>
  <c r="CI15" i="4"/>
  <c r="CJ14" i="4" s="1"/>
  <c r="CG14" i="4"/>
  <c r="AY210" i="4"/>
  <c r="AZ209" i="4" s="1"/>
  <c r="AW209" i="4"/>
  <c r="AM210" i="4"/>
  <c r="AN209" i="4" s="1"/>
  <c r="AK209" i="4"/>
  <c r="BW66" i="4"/>
  <c r="BX65" i="4" s="1"/>
  <c r="BU65" i="4"/>
  <c r="AP58" i="4"/>
  <c r="AQ57" i="4" s="1"/>
  <c r="AK57" i="4"/>
  <c r="CL145" i="4"/>
  <c r="CG144" i="4"/>
  <c r="CG143" i="4" s="1"/>
  <c r="AW129" i="4"/>
  <c r="AF22" i="4"/>
  <c r="U22" i="4" s="1"/>
  <c r="CI174" i="4"/>
  <c r="CJ173" i="4" s="1"/>
  <c r="CG173" i="4"/>
  <c r="AR104" i="4"/>
  <c r="AG104" i="4" s="1"/>
  <c r="Z195" i="4"/>
  <c r="Y195" i="4" s="1"/>
  <c r="BW174" i="4"/>
  <c r="BX173" i="4" s="1"/>
  <c r="BU173" i="4"/>
  <c r="AR51" i="4"/>
  <c r="AG51" i="4" s="1"/>
  <c r="AK50" i="4"/>
  <c r="AP160" i="4"/>
  <c r="AQ159" i="4" s="1"/>
  <c r="AK159" i="4"/>
  <c r="AR167" i="4"/>
  <c r="AG167" i="4" s="1"/>
  <c r="AK166" i="4"/>
  <c r="CI203" i="4"/>
  <c r="CJ202" i="4" s="1"/>
  <c r="CG202" i="4"/>
  <c r="L209" i="4"/>
  <c r="AA153" i="4"/>
  <c r="AB152" i="4" s="1"/>
  <c r="AA152" i="4" s="1"/>
  <c r="Z152" i="4"/>
  <c r="Y152" i="4" s="1"/>
  <c r="BB58" i="4"/>
  <c r="BC57" i="4" s="1"/>
  <c r="AW57" i="4"/>
  <c r="CN90" i="4"/>
  <c r="CC90" i="4" s="1"/>
  <c r="BP22" i="4"/>
  <c r="BE22" i="4" s="1"/>
  <c r="BI21" i="4"/>
  <c r="BI6" i="4" s="1"/>
  <c r="BB22" i="4"/>
  <c r="BC21" i="4" s="1"/>
  <c r="AW21" i="4"/>
  <c r="BB174" i="4"/>
  <c r="BC173" i="4" s="1"/>
  <c r="AW173" i="4"/>
  <c r="BP76" i="4"/>
  <c r="BE76" i="4" s="1"/>
  <c r="Z144" i="4"/>
  <c r="Y144" i="4" s="1"/>
  <c r="BZ167" i="4"/>
  <c r="CA166" i="4" s="1"/>
  <c r="BU166" i="4"/>
  <c r="AF137" i="4"/>
  <c r="U137" i="4" s="1"/>
  <c r="Z136" i="4"/>
  <c r="Y136" i="4" s="1"/>
  <c r="CN33" i="4"/>
  <c r="CC33" i="4" s="1"/>
  <c r="CN125" i="4"/>
  <c r="CC125" i="4" s="1"/>
  <c r="L57" i="4"/>
  <c r="BK189" i="4"/>
  <c r="BL188" i="4" s="1"/>
  <c r="BI188" i="4"/>
  <c r="BN203" i="4"/>
  <c r="BO202" i="4" s="1"/>
  <c r="BI202" i="4"/>
  <c r="BP192" i="4"/>
  <c r="BE192" i="4" s="1"/>
  <c r="CN133" i="4"/>
  <c r="CC133" i="4" s="1"/>
  <c r="BI129" i="4"/>
  <c r="AY137" i="4"/>
  <c r="AZ136" i="4" s="1"/>
  <c r="AW136" i="4"/>
  <c r="AW107" i="4"/>
  <c r="AM153" i="4"/>
  <c r="AN152" i="4" s="1"/>
  <c r="AK152" i="4"/>
  <c r="CN189" i="4"/>
  <c r="CC189" i="4" s="1"/>
  <c r="CG188" i="4"/>
  <c r="BZ182" i="4"/>
  <c r="CA181" i="4" s="1"/>
  <c r="BU181" i="4"/>
  <c r="CI66" i="4"/>
  <c r="CJ65" i="4" s="1"/>
  <c r="CG65" i="4"/>
  <c r="BZ51" i="4"/>
  <c r="CA50" i="4" s="1"/>
  <c r="BU50" i="4"/>
  <c r="BD145" i="4"/>
  <c r="AS145" i="4" s="1"/>
  <c r="AW144" i="4"/>
  <c r="AW143" i="4" s="1"/>
  <c r="AP15" i="4"/>
  <c r="AQ14" i="4" s="1"/>
  <c r="AK14" i="4"/>
  <c r="Z57" i="4"/>
  <c r="Y57" i="4" s="1"/>
  <c r="BN210" i="4"/>
  <c r="BO209" i="4" s="1"/>
  <c r="BI209" i="4"/>
  <c r="CL137" i="4"/>
  <c r="CM136" i="4" s="1"/>
  <c r="CG136" i="4"/>
  <c r="Z36" i="4"/>
  <c r="Y36" i="4" s="1"/>
  <c r="CI51" i="4"/>
  <c r="CJ50" i="4" s="1"/>
  <c r="CG50" i="4"/>
  <c r="AP66" i="4"/>
  <c r="AK65" i="4"/>
  <c r="BN94" i="4"/>
  <c r="BO93" i="4" s="1"/>
  <c r="BI93" i="4"/>
  <c r="Y7" i="4"/>
  <c r="Z129" i="4"/>
  <c r="Y129" i="4" s="1"/>
  <c r="AK129" i="4"/>
  <c r="AK128" i="4" s="1"/>
  <c r="BI152" i="4"/>
  <c r="CI94" i="4"/>
  <c r="CJ93" i="4" s="1"/>
  <c r="CG93" i="4"/>
  <c r="BB203" i="4"/>
  <c r="BC202" i="4" s="1"/>
  <c r="AW202" i="4"/>
  <c r="BW189" i="4"/>
  <c r="BX188" i="4" s="1"/>
  <c r="BU188" i="4"/>
  <c r="AY94" i="4"/>
  <c r="AZ93" i="4" s="1"/>
  <c r="AW93" i="4"/>
  <c r="BU152" i="4"/>
  <c r="CL122" i="4"/>
  <c r="CM121" i="4" s="1"/>
  <c r="CG121" i="4"/>
  <c r="BN174" i="4"/>
  <c r="BO173" i="4" s="1"/>
  <c r="BI173" i="4"/>
  <c r="L50" i="4"/>
  <c r="CI210" i="4"/>
  <c r="CJ209" i="4" s="1"/>
  <c r="CG209" i="4"/>
  <c r="Z209" i="4"/>
  <c r="Y209" i="4" s="1"/>
  <c r="AW100" i="4"/>
  <c r="AR203" i="4"/>
  <c r="AG203" i="4" s="1"/>
  <c r="AK202" i="4"/>
  <c r="AM94" i="4"/>
  <c r="AK93" i="4"/>
  <c r="CL160" i="4"/>
  <c r="CM159" i="4" s="1"/>
  <c r="CG159" i="4"/>
  <c r="BK51" i="4"/>
  <c r="BL50" i="4" s="1"/>
  <c r="BI50" i="4"/>
  <c r="AK7" i="4"/>
  <c r="BZ37" i="4"/>
  <c r="BU36" i="4"/>
  <c r="BD66" i="4"/>
  <c r="AS66" i="4" s="1"/>
  <c r="AW65" i="4"/>
  <c r="AW181" i="4"/>
  <c r="AP122" i="4"/>
  <c r="AQ121" i="4" s="1"/>
  <c r="AK121" i="4"/>
  <c r="AF66" i="4"/>
  <c r="U66" i="4" s="1"/>
  <c r="Z65" i="4"/>
  <c r="Y65" i="4" s="1"/>
  <c r="BZ58" i="4"/>
  <c r="CA57" i="4" s="1"/>
  <c r="BU57" i="4"/>
  <c r="CN156" i="4"/>
  <c r="CC156" i="4" s="1"/>
  <c r="CN167" i="4"/>
  <c r="CC167" i="4" s="1"/>
  <c r="CG166" i="4"/>
  <c r="CL130" i="4"/>
  <c r="CM129" i="4" s="1"/>
  <c r="CG129" i="4"/>
  <c r="BN130" i="4"/>
  <c r="BO129" i="4" s="1"/>
  <c r="AM80" i="4"/>
  <c r="AN79" i="4" s="1"/>
  <c r="AK79" i="4"/>
  <c r="AM182" i="4"/>
  <c r="AN181" i="4" s="1"/>
  <c r="AK181" i="4"/>
  <c r="Z107" i="4"/>
  <c r="Y107" i="4" s="1"/>
  <c r="BD47" i="4"/>
  <c r="AS47" i="4" s="1"/>
  <c r="AM73" i="4"/>
  <c r="AN72" i="4" s="1"/>
  <c r="AK72" i="4"/>
  <c r="BZ203" i="4"/>
  <c r="CA202" i="4" s="1"/>
  <c r="BU202" i="4"/>
  <c r="CL44" i="4"/>
  <c r="CM43" i="4" s="1"/>
  <c r="CG43" i="4"/>
  <c r="BK122" i="4"/>
  <c r="BL121" i="4" s="1"/>
  <c r="BI121" i="4"/>
  <c r="CG57" i="4"/>
  <c r="AR83" i="4"/>
  <c r="AG83" i="4" s="1"/>
  <c r="BB160" i="4"/>
  <c r="BC159" i="4" s="1"/>
  <c r="AW159" i="4"/>
  <c r="CL80" i="4"/>
  <c r="CM79" i="4" s="1"/>
  <c r="CG79" i="4"/>
  <c r="AY15" i="4"/>
  <c r="AZ14" i="4" s="1"/>
  <c r="AW14" i="4"/>
  <c r="Z188" i="4"/>
  <c r="Y188" i="4" s="1"/>
  <c r="BZ210" i="4"/>
  <c r="CA209" i="4" s="1"/>
  <c r="BU209" i="4"/>
  <c r="AY196" i="4"/>
  <c r="AZ195" i="4" s="1"/>
  <c r="AW195" i="4"/>
  <c r="CN115" i="4"/>
  <c r="CC115" i="4" s="1"/>
  <c r="CG114" i="4"/>
  <c r="AF115" i="4"/>
  <c r="U115" i="4" s="1"/>
  <c r="Z114" i="4"/>
  <c r="Y114" i="4" s="1"/>
  <c r="BD206" i="4"/>
  <c r="AS206" i="4" s="1"/>
  <c r="AF167" i="4"/>
  <c r="U167" i="4" s="1"/>
  <c r="Z166" i="4"/>
  <c r="Y166" i="4" s="1"/>
  <c r="CL153" i="4"/>
  <c r="CM152" i="4" s="1"/>
  <c r="CG152" i="4"/>
  <c r="AR145" i="4"/>
  <c r="AG145" i="4" s="1"/>
  <c r="AK144" i="4"/>
  <c r="AK143" i="4" s="1"/>
  <c r="BN44" i="4"/>
  <c r="BO43" i="4" s="1"/>
  <c r="BI43" i="4"/>
  <c r="BP90" i="4"/>
  <c r="BE90" i="4" s="1"/>
  <c r="BN37" i="4"/>
  <c r="BO36" i="4" s="1"/>
  <c r="BI36" i="4"/>
  <c r="AM189" i="4"/>
  <c r="AN188" i="4" s="1"/>
  <c r="AK188" i="4"/>
  <c r="Z121" i="4"/>
  <c r="Y121" i="4" s="1"/>
  <c r="BZ137" i="4"/>
  <c r="CA136" i="4" s="1"/>
  <c r="BU136" i="4"/>
  <c r="BI107" i="4"/>
  <c r="L100" i="4"/>
  <c r="AF174" i="4"/>
  <c r="U174" i="4" s="1"/>
  <c r="Z173" i="4"/>
  <c r="Y173" i="4" s="1"/>
  <c r="L79" i="4"/>
  <c r="AA73" i="4"/>
  <c r="AB72" i="4" s="1"/>
  <c r="AA72" i="4" s="1"/>
  <c r="Z72" i="4"/>
  <c r="Y72" i="4" s="1"/>
  <c r="BK73" i="4"/>
  <c r="BL72" i="4" s="1"/>
  <c r="BI72" i="4"/>
  <c r="Z93" i="4"/>
  <c r="Y93" i="4" s="1"/>
  <c r="CN206" i="4"/>
  <c r="CC206" i="4" s="1"/>
  <c r="CN104" i="4"/>
  <c r="CC104" i="4" s="1"/>
  <c r="CN61" i="4"/>
  <c r="CC61" i="4" s="1"/>
  <c r="CN111" i="4"/>
  <c r="CC111" i="4" s="1"/>
  <c r="CN54" i="4"/>
  <c r="CC54" i="4" s="1"/>
  <c r="CN25" i="4"/>
  <c r="CC25" i="4" s="1"/>
  <c r="CB97" i="4"/>
  <c r="BQ97" i="4" s="1"/>
  <c r="CB163" i="4"/>
  <c r="BQ163" i="4" s="1"/>
  <c r="CN83" i="4"/>
  <c r="CC83" i="4" s="1"/>
  <c r="BP33" i="4"/>
  <c r="BE33" i="4" s="1"/>
  <c r="CB40" i="4"/>
  <c r="BQ40" i="4" s="1"/>
  <c r="BD40" i="4"/>
  <c r="AS40" i="4" s="1"/>
  <c r="BP97" i="4"/>
  <c r="BE97" i="4" s="1"/>
  <c r="CN170" i="4"/>
  <c r="CC170" i="4" s="1"/>
  <c r="CN182" i="4"/>
  <c r="CC182" i="4" s="1"/>
  <c r="CB69" i="4"/>
  <c r="BQ69" i="4" s="1"/>
  <c r="CB111" i="4"/>
  <c r="BQ111" i="4" s="1"/>
  <c r="BD11" i="4"/>
  <c r="AS11" i="4" s="1"/>
  <c r="CB22" i="4"/>
  <c r="BQ22" i="4" s="1"/>
  <c r="BK203" i="4"/>
  <c r="BL202" i="4" s="1"/>
  <c r="AP130" i="4"/>
  <c r="AQ129" i="4" s="1"/>
  <c r="AR44" i="4"/>
  <c r="AG44" i="4" s="1"/>
  <c r="BW160" i="4"/>
  <c r="BX159" i="4" s="1"/>
  <c r="BK22" i="4"/>
  <c r="BL21" i="4" s="1"/>
  <c r="R143" i="4"/>
  <c r="BB66" i="4"/>
  <c r="BC65" i="4" s="1"/>
  <c r="AM11" i="4"/>
  <c r="AM7" i="4" s="1"/>
  <c r="AF58" i="4"/>
  <c r="U58" i="4" s="1"/>
  <c r="CN40" i="4"/>
  <c r="CC40" i="4" s="1"/>
  <c r="BP40" i="4"/>
  <c r="BE40" i="4" s="1"/>
  <c r="CN47" i="4"/>
  <c r="CC47" i="4" s="1"/>
  <c r="BD115" i="4"/>
  <c r="AS115" i="4" s="1"/>
  <c r="BP47" i="4"/>
  <c r="BE47" i="4" s="1"/>
  <c r="BD87" i="4"/>
  <c r="AS87" i="4" s="1"/>
  <c r="CN73" i="4"/>
  <c r="CC73" i="4" s="1"/>
  <c r="BP61" i="4"/>
  <c r="BE61" i="4" s="1"/>
  <c r="CB18" i="4"/>
  <c r="BQ18" i="4" s="1"/>
  <c r="CB156" i="4"/>
  <c r="BQ156" i="4" s="1"/>
  <c r="AY11" i="4"/>
  <c r="AY7" i="4" s="1"/>
  <c r="AV7" i="4" s="1"/>
  <c r="AR118" i="4"/>
  <c r="AG118" i="4" s="1"/>
  <c r="BD61" i="4"/>
  <c r="AS61" i="4" s="1"/>
  <c r="BD140" i="4"/>
  <c r="AS140" i="4" s="1"/>
  <c r="BP160" i="4"/>
  <c r="BE160" i="4" s="1"/>
  <c r="CB145" i="4"/>
  <c r="BQ145" i="4" s="1"/>
  <c r="BZ145" i="4"/>
  <c r="BP206" i="4"/>
  <c r="BE206" i="4" s="1"/>
  <c r="BP140" i="4"/>
  <c r="BE140" i="4" s="1"/>
  <c r="AR115" i="4"/>
  <c r="AG115" i="4" s="1"/>
  <c r="BN22" i="4"/>
  <c r="BO21" i="4" s="1"/>
  <c r="CB44" i="4"/>
  <c r="BQ44" i="4" s="1"/>
  <c r="AP40" i="4"/>
  <c r="BD90" i="4"/>
  <c r="AS90" i="4" s="1"/>
  <c r="CB25" i="4"/>
  <c r="BQ25" i="4" s="1"/>
  <c r="CB54" i="4"/>
  <c r="BQ54" i="4" s="1"/>
  <c r="BD97" i="4"/>
  <c r="AS97" i="4" s="1"/>
  <c r="AM69" i="4"/>
  <c r="AA76" i="4"/>
  <c r="AR76" i="4"/>
  <c r="AG76" i="4" s="1"/>
  <c r="BZ101" i="4"/>
  <c r="CA100" i="4" s="1"/>
  <c r="BW101" i="4"/>
  <c r="BX100" i="4" s="1"/>
  <c r="CB101" i="4"/>
  <c r="BQ101" i="4" s="1"/>
  <c r="AA87" i="4"/>
  <c r="AB86" i="4" s="1"/>
  <c r="AA86" i="4" s="1"/>
  <c r="AR87" i="4"/>
  <c r="AF87" i="4"/>
  <c r="CN11" i="4"/>
  <c r="CC11" i="4" s="1"/>
  <c r="CI11" i="4"/>
  <c r="CI7" i="4" s="1"/>
  <c r="CF7" i="4" s="1"/>
  <c r="CL11" i="4"/>
  <c r="CL7" i="4" s="1"/>
  <c r="BP11" i="4"/>
  <c r="BE11" i="4" s="1"/>
  <c r="BK11" i="4"/>
  <c r="BK7" i="4" s="1"/>
  <c r="BN11" i="4"/>
  <c r="BN7" i="4" s="1"/>
  <c r="BP66" i="4"/>
  <c r="BE66" i="4" s="1"/>
  <c r="BK66" i="4"/>
  <c r="BL65" i="4" s="1"/>
  <c r="BN66" i="4"/>
  <c r="BO65" i="4" s="1"/>
  <c r="CN37" i="4"/>
  <c r="CC37" i="4" s="1"/>
  <c r="CB11" i="4"/>
  <c r="BQ11" i="4" s="1"/>
  <c r="BW11" i="4"/>
  <c r="BW7" i="4" s="1"/>
  <c r="BT7" i="4" s="1"/>
  <c r="BZ11" i="4"/>
  <c r="BZ7" i="4" s="1"/>
  <c r="AF11" i="4"/>
  <c r="U11" i="4" s="1"/>
  <c r="CN101" i="4"/>
  <c r="CC101" i="4" s="1"/>
  <c r="CL101" i="4"/>
  <c r="CM100" i="4" s="1"/>
  <c r="CI101" i="4"/>
  <c r="CJ100" i="4" s="1"/>
  <c r="CN130" i="4"/>
  <c r="CC130" i="4" s="1"/>
  <c r="CI130" i="4"/>
  <c r="CJ129" i="4" s="1"/>
  <c r="AF76" i="4"/>
  <c r="U76" i="4" s="1"/>
  <c r="BW37" i="4"/>
  <c r="CB37" i="4"/>
  <c r="BQ37" i="4" s="1"/>
  <c r="BK115" i="4"/>
  <c r="BL114" i="4" s="1"/>
  <c r="AP80" i="4"/>
  <c r="AQ79" i="4" s="1"/>
  <c r="CB73" i="4"/>
  <c r="BQ73" i="4" s="1"/>
  <c r="AR182" i="4"/>
  <c r="AG182" i="4" s="1"/>
  <c r="BN80" i="4"/>
  <c r="BO79" i="4" s="1"/>
  <c r="AY182" i="4"/>
  <c r="AZ181" i="4" s="1"/>
  <c r="AA101" i="4"/>
  <c r="AB100" i="4" s="1"/>
  <c r="AA100" i="4" s="1"/>
  <c r="CN196" i="4"/>
  <c r="CC196" i="4" s="1"/>
  <c r="CL196" i="4"/>
  <c r="CM195" i="4" s="1"/>
  <c r="AF44" i="4"/>
  <c r="U44" i="4" s="1"/>
  <c r="AA44" i="4"/>
  <c r="AB43" i="4" s="1"/>
  <c r="AA43" i="4" s="1"/>
  <c r="AR73" i="4"/>
  <c r="AG73" i="4" s="1"/>
  <c r="BN87" i="4"/>
  <c r="BO86" i="4" s="1"/>
  <c r="CN87" i="4"/>
  <c r="AP25" i="4"/>
  <c r="AM25" i="4"/>
  <c r="BP153" i="4"/>
  <c r="BE153" i="4" s="1"/>
  <c r="CI83" i="4"/>
  <c r="CL83" i="4"/>
  <c r="BD137" i="4"/>
  <c r="AS137" i="4" s="1"/>
  <c r="AM87" i="4"/>
  <c r="AN86" i="4" s="1"/>
  <c r="AP87" i="4"/>
  <c r="AQ86" i="4" s="1"/>
  <c r="AA66" i="4"/>
  <c r="AB65" i="4" s="1"/>
  <c r="AA65" i="4" s="1"/>
  <c r="CN94" i="4"/>
  <c r="CC94" i="4" s="1"/>
  <c r="BW203" i="4"/>
  <c r="BX202" i="4" s="1"/>
  <c r="CB203" i="4"/>
  <c r="BQ203" i="4" s="1"/>
  <c r="BD108" i="4"/>
  <c r="AS108" i="4" s="1"/>
  <c r="CI25" i="4"/>
  <c r="CL25" i="4"/>
  <c r="BZ108" i="4"/>
  <c r="CA107" i="4" s="1"/>
  <c r="BW108" i="4"/>
  <c r="BX107" i="4" s="1"/>
  <c r="CN44" i="4"/>
  <c r="CC44" i="4" s="1"/>
  <c r="CI44" i="4"/>
  <c r="CJ43" i="4" s="1"/>
  <c r="BP203" i="4"/>
  <c r="BE203" i="4" s="1"/>
  <c r="AY203" i="4"/>
  <c r="AZ202" i="4" s="1"/>
  <c r="BD203" i="4"/>
  <c r="AS203" i="4" s="1"/>
  <c r="CL94" i="4"/>
  <c r="CM93" i="4" s="1"/>
  <c r="BZ73" i="4"/>
  <c r="CA72" i="4" s="1"/>
  <c r="CB122" i="4"/>
  <c r="BQ122" i="4" s="1"/>
  <c r="BN122" i="4"/>
  <c r="BO121" i="4" s="1"/>
  <c r="AP153" i="4"/>
  <c r="AQ152" i="4" s="1"/>
  <c r="AA118" i="4"/>
  <c r="CL189" i="4"/>
  <c r="CM188" i="4" s="1"/>
  <c r="CI156" i="4"/>
  <c r="CL156" i="4"/>
  <c r="BW130" i="4"/>
  <c r="BX129" i="4" s="1"/>
  <c r="CN145" i="4"/>
  <c r="CC145" i="4" s="1"/>
  <c r="CN66" i="4"/>
  <c r="CC66" i="4" s="1"/>
  <c r="CL66" i="4"/>
  <c r="CM65" i="4" s="1"/>
  <c r="BB130" i="4"/>
  <c r="BC129" i="4" s="1"/>
  <c r="BD130" i="4"/>
  <c r="AS130" i="4" s="1"/>
  <c r="CL58" i="4"/>
  <c r="CM57" i="4" s="1"/>
  <c r="BW51" i="4"/>
  <c r="BX50" i="4" s="1"/>
  <c r="CI167" i="4"/>
  <c r="CJ166" i="4" s="1"/>
  <c r="AY145" i="4"/>
  <c r="BB145" i="4"/>
  <c r="AM61" i="4"/>
  <c r="AP61" i="4"/>
  <c r="BD94" i="4"/>
  <c r="AS94" i="4" s="1"/>
  <c r="BB94" i="4"/>
  <c r="BC93" i="4" s="1"/>
  <c r="AA22" i="4"/>
  <c r="AB21" i="4" s="1"/>
  <c r="AA21" i="4" s="1"/>
  <c r="AY160" i="4"/>
  <c r="AZ159" i="4" s="1"/>
  <c r="BD160" i="4"/>
  <c r="AS160" i="4" s="1"/>
  <c r="CN174" i="4"/>
  <c r="CC174" i="4" s="1"/>
  <c r="CL174" i="4"/>
  <c r="CM173" i="4" s="1"/>
  <c r="AP104" i="4"/>
  <c r="AM104" i="4"/>
  <c r="BZ87" i="4"/>
  <c r="CA86" i="4" s="1"/>
  <c r="CN122" i="4"/>
  <c r="CC122" i="4" s="1"/>
  <c r="AM76" i="4"/>
  <c r="AP76" i="4"/>
  <c r="BD76" i="4"/>
  <c r="AS76" i="4" s="1"/>
  <c r="AP73" i="4"/>
  <c r="AQ72" i="4" s="1"/>
  <c r="CB15" i="4"/>
  <c r="BQ15" i="4" s="1"/>
  <c r="BZ15" i="4"/>
  <c r="CA14" i="4" s="1"/>
  <c r="AA18" i="4"/>
  <c r="BP210" i="4"/>
  <c r="BE210" i="4" s="1"/>
  <c r="BK174" i="4"/>
  <c r="BL173" i="4" s="1"/>
  <c r="BP174" i="4"/>
  <c r="BE174" i="4" s="1"/>
  <c r="AR11" i="4"/>
  <c r="AG11" i="4" s="1"/>
  <c r="AA189" i="4"/>
  <c r="AB188" i="4" s="1"/>
  <c r="AA188" i="4" s="1"/>
  <c r="AF189" i="4"/>
  <c r="U189" i="4" s="1"/>
  <c r="CB51" i="4"/>
  <c r="BQ51" i="4" s="1"/>
  <c r="BZ22" i="4"/>
  <c r="CA21" i="4" s="1"/>
  <c r="CN137" i="4"/>
  <c r="CC137" i="4" s="1"/>
  <c r="CI137" i="4"/>
  <c r="CJ136" i="4" s="1"/>
  <c r="BZ174" i="4"/>
  <c r="CA173" i="4" s="1"/>
  <c r="CB174" i="4"/>
  <c r="BQ174" i="4" s="1"/>
  <c r="BB11" i="4"/>
  <c r="BB7" i="4" s="1"/>
  <c r="AP33" i="4"/>
  <c r="AP29" i="4" s="1"/>
  <c r="AM33" i="4"/>
  <c r="AM29" i="4" s="1"/>
  <c r="AJ29" i="4" s="1"/>
  <c r="BD33" i="4"/>
  <c r="AS33" i="4" s="1"/>
  <c r="AP51" i="4"/>
  <c r="AQ50" i="4" s="1"/>
  <c r="AY130" i="4"/>
  <c r="AZ129" i="4" s="1"/>
  <c r="CI108" i="4"/>
  <c r="CJ107" i="4" s="1"/>
  <c r="CN108" i="4"/>
  <c r="CC108" i="4" s="1"/>
  <c r="CL108" i="4"/>
  <c r="CM107" i="4" s="1"/>
  <c r="CB210" i="4"/>
  <c r="BQ210" i="4" s="1"/>
  <c r="BW210" i="4"/>
  <c r="BX209" i="4" s="1"/>
  <c r="AR160" i="4"/>
  <c r="AG160" i="4" s="1"/>
  <c r="AM160" i="4"/>
  <c r="AN159" i="4" s="1"/>
  <c r="BP87" i="4"/>
  <c r="BP182" i="4"/>
  <c r="BE182" i="4" s="1"/>
  <c r="BN182" i="4"/>
  <c r="BO181" i="4" s="1"/>
  <c r="AP167" i="4"/>
  <c r="AQ166" i="4" s="1"/>
  <c r="AM167" i="4"/>
  <c r="AN166" i="4" s="1"/>
  <c r="CL115" i="4"/>
  <c r="CM114" i="4" s="1"/>
  <c r="CI115" i="4"/>
  <c r="CJ114" i="4" s="1"/>
  <c r="AA37" i="4"/>
  <c r="AB36" i="4" s="1"/>
  <c r="AA36" i="4" s="1"/>
  <c r="AF37" i="4"/>
  <c r="U37" i="4" s="1"/>
  <c r="AY153" i="4"/>
  <c r="AZ152" i="4" s="1"/>
  <c r="AA115" i="4"/>
  <c r="AB114" i="4" s="1"/>
  <c r="AA114" i="4" s="1"/>
  <c r="BP15" i="4"/>
  <c r="BE15" i="4" s="1"/>
  <c r="AM163" i="4"/>
  <c r="AP163" i="4"/>
  <c r="AA177" i="4"/>
  <c r="BB108" i="4"/>
  <c r="BC107" i="4" s="1"/>
  <c r="AP192" i="4"/>
  <c r="AM192" i="4"/>
  <c r="BD192" i="4"/>
  <c r="AS192" i="4" s="1"/>
  <c r="BB206" i="4"/>
  <c r="AY206" i="4"/>
  <c r="AY156" i="4"/>
  <c r="BB156" i="4"/>
  <c r="AA167" i="4"/>
  <c r="AB166" i="4" s="1"/>
  <c r="AA166" i="4" s="1"/>
  <c r="AM108" i="4"/>
  <c r="AN107" i="4" s="1"/>
  <c r="AY80" i="4"/>
  <c r="AZ79" i="4" s="1"/>
  <c r="BB80" i="4"/>
  <c r="BC79" i="4" s="1"/>
  <c r="BB73" i="4"/>
  <c r="BC72" i="4" s="1"/>
  <c r="BN196" i="4"/>
  <c r="BO195" i="4" s="1"/>
  <c r="BP196" i="4"/>
  <c r="BE196" i="4" s="1"/>
  <c r="AY87" i="4"/>
  <c r="AZ86" i="4" s="1"/>
  <c r="AA33" i="4"/>
  <c r="X29" i="4" s="1"/>
  <c r="BK101" i="4"/>
  <c r="BL100" i="4" s="1"/>
  <c r="BP101" i="4"/>
  <c r="BE101" i="4" s="1"/>
  <c r="AF153" i="4"/>
  <c r="U153" i="4" s="1"/>
  <c r="CN51" i="4"/>
  <c r="CC51" i="4" s="1"/>
  <c r="CL51" i="4"/>
  <c r="CM50" i="4" s="1"/>
  <c r="AM115" i="4"/>
  <c r="AN114" i="4" s="1"/>
  <c r="BN40" i="4"/>
  <c r="AY58" i="4"/>
  <c r="AZ57" i="4" s="1"/>
  <c r="BD58" i="4"/>
  <c r="AS58" i="4" s="1"/>
  <c r="BW182" i="4"/>
  <c r="BX181" i="4" s="1"/>
  <c r="CB182" i="4"/>
  <c r="BQ182" i="4" s="1"/>
  <c r="BW87" i="4"/>
  <c r="BX86" i="4" s="1"/>
  <c r="BK87" i="4"/>
  <c r="BL86" i="4" s="1"/>
  <c r="CL182" i="4"/>
  <c r="CM181" i="4" s="1"/>
  <c r="AA69" i="4"/>
  <c r="AR69" i="4"/>
  <c r="AG69" i="4" s="1"/>
  <c r="CN15" i="4"/>
  <c r="CC15" i="4" s="1"/>
  <c r="CL15" i="4"/>
  <c r="CM14" i="4" s="1"/>
  <c r="BP37" i="4"/>
  <c r="BE37" i="4" s="1"/>
  <c r="BK37" i="4"/>
  <c r="AP18" i="4"/>
  <c r="AM18" i="4"/>
  <c r="BZ115" i="4"/>
  <c r="CA114" i="4" s="1"/>
  <c r="BW115" i="4"/>
  <c r="BX114" i="4" s="1"/>
  <c r="CB160" i="4"/>
  <c r="BQ160" i="4" s="1"/>
  <c r="AY174" i="4"/>
  <c r="AZ173" i="4" s="1"/>
  <c r="BD174" i="4"/>
  <c r="AS174" i="4" s="1"/>
  <c r="AP182" i="4"/>
  <c r="AQ181" i="4" s="1"/>
  <c r="CN58" i="4"/>
  <c r="CC58" i="4" s="1"/>
  <c r="AR15" i="4"/>
  <c r="AG15" i="4" s="1"/>
  <c r="BW47" i="4"/>
  <c r="BZ47" i="4"/>
  <c r="AY51" i="4"/>
  <c r="AZ50" i="4" s="1"/>
  <c r="BB51" i="4"/>
  <c r="AM15" i="4"/>
  <c r="AN14" i="4" s="1"/>
  <c r="AF145" i="4"/>
  <c r="U145" i="4" s="1"/>
  <c r="AA145" i="4"/>
  <c r="BW196" i="4"/>
  <c r="BX195" i="4" s="1"/>
  <c r="BZ196" i="4"/>
  <c r="CA195" i="4" s="1"/>
  <c r="CB137" i="4"/>
  <c r="BQ137" i="4" s="1"/>
  <c r="BW137" i="4"/>
  <c r="BX136" i="4" s="1"/>
  <c r="CL22" i="4"/>
  <c r="CM21" i="4" s="1"/>
  <c r="CN22" i="4"/>
  <c r="CC22" i="4" s="1"/>
  <c r="BW167" i="4"/>
  <c r="BX166" i="4" s="1"/>
  <c r="CB167" i="4"/>
  <c r="BQ167" i="4" s="1"/>
  <c r="BN137" i="4"/>
  <c r="BO136" i="4" s="1"/>
  <c r="BP137" i="4"/>
  <c r="BE137" i="4" s="1"/>
  <c r="BZ160" i="4"/>
  <c r="CA159" i="4" s="1"/>
  <c r="CL140" i="4"/>
  <c r="CI140" i="4"/>
  <c r="CN140" i="4"/>
  <c r="CC140" i="4" s="1"/>
  <c r="BD189" i="4"/>
  <c r="AS189" i="4" s="1"/>
  <c r="AY189" i="4"/>
  <c r="AZ188" i="4" s="1"/>
  <c r="BB189" i="4"/>
  <c r="BC188" i="4" s="1"/>
  <c r="BD104" i="4"/>
  <c r="AS104" i="4" s="1"/>
  <c r="AR80" i="4"/>
  <c r="AG80" i="4" s="1"/>
  <c r="AF130" i="4"/>
  <c r="U130" i="4" s="1"/>
  <c r="AA130" i="4"/>
  <c r="AB129" i="4" s="1"/>
  <c r="AA129" i="4" s="1"/>
  <c r="BD182" i="4"/>
  <c r="AS182" i="4" s="1"/>
  <c r="BB182" i="4"/>
  <c r="BC181" i="4" s="1"/>
  <c r="AA108" i="4"/>
  <c r="AB107" i="4" s="1"/>
  <c r="AA107" i="4" s="1"/>
  <c r="BD122" i="4"/>
  <c r="AS122" i="4" s="1"/>
  <c r="AR122" i="4"/>
  <c r="AG122" i="4" s="1"/>
  <c r="BB37" i="4"/>
  <c r="AY37" i="4"/>
  <c r="AY47" i="4"/>
  <c r="BB47" i="4"/>
  <c r="AP44" i="4"/>
  <c r="AQ43" i="4" s="1"/>
  <c r="CI87" i="4"/>
  <c r="CJ86" i="4" s="1"/>
  <c r="CB58" i="4"/>
  <c r="BQ58" i="4" s="1"/>
  <c r="BW58" i="4"/>
  <c r="BX57" i="4" s="1"/>
  <c r="CB66" i="4"/>
  <c r="BQ66" i="4" s="1"/>
  <c r="BK130" i="4"/>
  <c r="BL129" i="4" s="1"/>
  <c r="BB137" i="4"/>
  <c r="BC136" i="4" s="1"/>
  <c r="AR101" i="4"/>
  <c r="AG101" i="4" s="1"/>
  <c r="AP101" i="4"/>
  <c r="AQ100" i="4" s="1"/>
  <c r="AM101" i="4"/>
  <c r="AN100" i="4" s="1"/>
  <c r="BB69" i="4"/>
  <c r="AY69" i="4"/>
  <c r="BP69" i="4"/>
  <c r="BE69" i="4" s="1"/>
  <c r="AA25" i="4"/>
  <c r="AY108" i="4"/>
  <c r="AZ107" i="4" s="1"/>
  <c r="AM44" i="4"/>
  <c r="AN43" i="4" s="1"/>
  <c r="AM122" i="4"/>
  <c r="AN121" i="4" s="1"/>
  <c r="AM111" i="4"/>
  <c r="AP111" i="4"/>
  <c r="AM58" i="4"/>
  <c r="AN57" i="4" s="1"/>
  <c r="AR58" i="4"/>
  <c r="AG58" i="4" s="1"/>
  <c r="AR153" i="4"/>
  <c r="AG153" i="4" s="1"/>
  <c r="BK33" i="4"/>
  <c r="BK29" i="4" s="1"/>
  <c r="BH29" i="4" s="1"/>
  <c r="BN33" i="4"/>
  <c r="BN29" i="4" s="1"/>
  <c r="CB33" i="4"/>
  <c r="BQ33" i="4" s="1"/>
  <c r="BW148" i="4"/>
  <c r="BZ148" i="4"/>
  <c r="AF108" i="4"/>
  <c r="U108" i="4" s="1"/>
  <c r="AM118" i="4"/>
  <c r="AP118" i="4"/>
  <c r="BD118" i="4"/>
  <c r="AS118" i="4" s="1"/>
  <c r="CB130" i="4"/>
  <c r="BQ130" i="4" s="1"/>
  <c r="CI182" i="4"/>
  <c r="CJ181" i="4" s="1"/>
  <c r="AP47" i="4"/>
  <c r="AM47" i="4"/>
  <c r="CB189" i="4"/>
  <c r="BQ189" i="4" s="1"/>
  <c r="BZ189" i="4"/>
  <c r="CA188" i="4" s="1"/>
  <c r="AP83" i="4"/>
  <c r="AM83" i="4"/>
  <c r="BD83" i="4"/>
  <c r="AS83" i="4" s="1"/>
  <c r="AF182" i="4"/>
  <c r="U182" i="4" s="1"/>
  <c r="CI104" i="4"/>
  <c r="CL104" i="4"/>
  <c r="AA15" i="4"/>
  <c r="AB14" i="4" s="1"/>
  <c r="AA14" i="4" s="1"/>
  <c r="CB153" i="4"/>
  <c r="BQ153" i="4" s="1"/>
  <c r="BW153" i="4"/>
  <c r="BX152" i="4" s="1"/>
  <c r="AY61" i="4"/>
  <c r="BB61" i="4"/>
  <c r="CL111" i="4"/>
  <c r="CI111" i="4"/>
  <c r="CI80" i="4"/>
  <c r="CJ79" i="4" s="1"/>
  <c r="CN80" i="4"/>
  <c r="CC80" i="4" s="1"/>
  <c r="CB87" i="4"/>
  <c r="CI122" i="4"/>
  <c r="CJ121" i="4" s="1"/>
  <c r="BW118" i="4"/>
  <c r="BZ118" i="4"/>
  <c r="CL167" i="4"/>
  <c r="CM166" i="4" s="1"/>
  <c r="BK210" i="4"/>
  <c r="BL209" i="4" s="1"/>
  <c r="AF15" i="4"/>
  <c r="U15" i="4" s="1"/>
  <c r="CI189" i="4"/>
  <c r="CJ188" i="4" s="1"/>
  <c r="AF196" i="4"/>
  <c r="U196" i="4" s="1"/>
  <c r="AA196" i="4"/>
  <c r="AB195" i="4" s="1"/>
  <c r="AA195" i="4" s="1"/>
  <c r="BW22" i="4"/>
  <c r="BX21" i="4" s="1"/>
  <c r="CN210" i="4"/>
  <c r="CC210" i="4" s="1"/>
  <c r="BB140" i="4"/>
  <c r="AY140" i="4"/>
  <c r="BK47" i="4"/>
  <c r="BN47" i="4"/>
  <c r="AM51" i="4"/>
  <c r="AN50" i="4" s="1"/>
  <c r="AR196" i="4"/>
  <c r="AG196" i="4" s="1"/>
  <c r="AM196" i="4"/>
  <c r="AN195" i="4" s="1"/>
  <c r="BN160" i="4"/>
  <c r="BO159" i="4" s="1"/>
  <c r="BK160" i="4"/>
  <c r="BL159" i="4" s="1"/>
  <c r="BW15" i="4"/>
  <c r="BX14" i="4" s="1"/>
  <c r="AR130" i="4"/>
  <c r="AG130" i="4" s="1"/>
  <c r="BD196" i="4"/>
  <c r="AS196" i="4" s="1"/>
  <c r="BB196" i="4"/>
  <c r="BC195" i="4" s="1"/>
  <c r="CL210" i="4"/>
  <c r="CM209" i="4" s="1"/>
  <c r="AM22" i="4"/>
  <c r="AN21" i="4" s="1"/>
  <c r="AR22" i="4"/>
  <c r="AG22" i="4" s="1"/>
  <c r="BB153" i="4"/>
  <c r="BC152" i="4" s="1"/>
  <c r="BD153" i="4"/>
  <c r="AS153" i="4" s="1"/>
  <c r="BN15" i="4"/>
  <c r="BO14" i="4" s="1"/>
  <c r="BK15" i="4"/>
  <c r="BL14" i="4" s="1"/>
  <c r="BZ153" i="4"/>
  <c r="CA152" i="4" s="1"/>
  <c r="BP80" i="4"/>
  <c r="BE80" i="4" s="1"/>
  <c r="CN203" i="4"/>
  <c r="CC203" i="4" s="1"/>
  <c r="CL203" i="4"/>
  <c r="CM202" i="4" s="1"/>
  <c r="BD15" i="4"/>
  <c r="AS15" i="4" s="1"/>
  <c r="AM174" i="4"/>
  <c r="AN173" i="4" s="1"/>
  <c r="AR174" i="4"/>
  <c r="AG174" i="4" s="1"/>
  <c r="AP140" i="4"/>
  <c r="AM140" i="4"/>
  <c r="BK206" i="4"/>
  <c r="BN206" i="4"/>
  <c r="AF210" i="4"/>
  <c r="U210" i="4" s="1"/>
  <c r="AA210" i="4"/>
  <c r="AB209" i="4" s="1"/>
  <c r="AA209" i="4" s="1"/>
  <c r="BN140" i="4"/>
  <c r="BK140" i="4"/>
  <c r="BD80" i="4"/>
  <c r="AS80" i="4" s="1"/>
  <c r="CN153" i="4"/>
  <c r="CC153" i="4" s="1"/>
  <c r="CI153" i="4"/>
  <c r="CJ152" i="4" s="1"/>
  <c r="BD73" i="4"/>
  <c r="AS73" i="4" s="1"/>
  <c r="BB87" i="4"/>
  <c r="BC86" i="4" s="1"/>
  <c r="AR40" i="4"/>
  <c r="AG40" i="4" s="1"/>
  <c r="BP130" i="4"/>
  <c r="BE130" i="4" s="1"/>
  <c r="BZ66" i="4"/>
  <c r="CA65" i="4" s="1"/>
  <c r="AP115" i="4"/>
  <c r="AQ114" i="4" s="1"/>
  <c r="BK44" i="4"/>
  <c r="BL43" i="4" s="1"/>
  <c r="BP44" i="4"/>
  <c r="BE44" i="4" s="1"/>
  <c r="CI37" i="4"/>
  <c r="CL37" i="4"/>
  <c r="CI90" i="4"/>
  <c r="CL90" i="4"/>
  <c r="CL86" i="4" s="1"/>
  <c r="BK90" i="4"/>
  <c r="BN90" i="4"/>
  <c r="BB15" i="4"/>
  <c r="BC14" i="4" s="1"/>
  <c r="AM130" i="4"/>
  <c r="AN129" i="4" s="1"/>
  <c r="CB80" i="4"/>
  <c r="BQ80" i="4" s="1"/>
  <c r="BW80" i="4"/>
  <c r="BX79" i="4" s="1"/>
  <c r="BD44" i="4"/>
  <c r="AS44" i="4" s="1"/>
  <c r="AY44" i="4"/>
  <c r="AZ43" i="4" s="1"/>
  <c r="AR108" i="4"/>
  <c r="AG108" i="4" s="1"/>
  <c r="AA58" i="4"/>
  <c r="AB57" i="4" s="1"/>
  <c r="AA57" i="4" s="1"/>
  <c r="AA51" i="4"/>
  <c r="AB50" i="4" s="1"/>
  <c r="AA50" i="4" s="1"/>
  <c r="AY22" i="4"/>
  <c r="AZ21" i="4" s="1"/>
  <c r="BD22" i="4"/>
  <c r="AS22" i="4" s="1"/>
  <c r="BZ44" i="4"/>
  <c r="CA43" i="4" s="1"/>
  <c r="BW44" i="4"/>
  <c r="BX43" i="4" s="1"/>
  <c r="BB115" i="4"/>
  <c r="BC114" i="4" s="1"/>
  <c r="BP122" i="4"/>
  <c r="BE122" i="4" s="1"/>
  <c r="AR18" i="4"/>
  <c r="AG18" i="4" s="1"/>
  <c r="CB115" i="4"/>
  <c r="BQ115" i="4" s="1"/>
  <c r="AR66" i="4"/>
  <c r="AG66" i="4" s="1"/>
  <c r="CI73" i="4"/>
  <c r="CJ72" i="4" s="1"/>
  <c r="CL73" i="4"/>
  <c r="CM72" i="4" s="1"/>
  <c r="AM66" i="4"/>
  <c r="AN65" i="4" s="1"/>
  <c r="BN153" i="4"/>
  <c r="BO152" i="4" s="1"/>
  <c r="BP115" i="4"/>
  <c r="BE115" i="4" s="1"/>
  <c r="AP189" i="4"/>
  <c r="AQ188" i="4" s="1"/>
  <c r="AR189" i="4"/>
  <c r="AG189" i="4" s="1"/>
  <c r="BN61" i="4"/>
  <c r="BK61" i="4"/>
  <c r="CB47" i="4"/>
  <c r="BQ47" i="4" s="1"/>
  <c r="BN76" i="4"/>
  <c r="BK76" i="4"/>
  <c r="CB76" i="4"/>
  <c r="BQ76" i="4" s="1"/>
  <c r="AF122" i="4"/>
  <c r="U122" i="4" s="1"/>
  <c r="AA122" i="4"/>
  <c r="AB121" i="4" s="1"/>
  <c r="AA121" i="4" s="1"/>
  <c r="BD51" i="4"/>
  <c r="AS51" i="4" s="1"/>
  <c r="CB108" i="4"/>
  <c r="BQ108" i="4" s="1"/>
  <c r="BD101" i="4"/>
  <c r="AS101" i="4" s="1"/>
  <c r="BB101" i="4"/>
  <c r="BC100" i="4" s="1"/>
  <c r="AY101" i="4"/>
  <c r="AZ100" i="4" s="1"/>
  <c r="CI145" i="4"/>
  <c r="CI47" i="4"/>
  <c r="CL47" i="4"/>
  <c r="AA111" i="4"/>
  <c r="CB196" i="4"/>
  <c r="BQ196" i="4" s="1"/>
  <c r="AA47" i="4"/>
  <c r="AY115" i="4"/>
  <c r="AZ114" i="4" s="1"/>
  <c r="BB210" i="4"/>
  <c r="BC209" i="4" s="1"/>
  <c r="BD210" i="4"/>
  <c r="AS210" i="4" s="1"/>
  <c r="AY73" i="4"/>
  <c r="AZ72" i="4" s="1"/>
  <c r="CI58" i="4"/>
  <c r="CJ57" i="4" s="1"/>
  <c r="BK153" i="4"/>
  <c r="BL152" i="4" s="1"/>
  <c r="AY66" i="4"/>
  <c r="AZ65" i="4" s="1"/>
  <c r="BB170" i="4"/>
  <c r="AY170" i="4"/>
  <c r="AM145" i="4"/>
  <c r="BK58" i="4"/>
  <c r="BL57" i="4" s="1"/>
  <c r="BP58" i="4"/>
  <c r="BE58" i="4" s="1"/>
  <c r="BN58" i="4"/>
  <c r="BO57" i="4" s="1"/>
  <c r="AP145" i="4"/>
  <c r="BD167" i="4"/>
  <c r="AS167" i="4" s="1"/>
  <c r="AR177" i="4"/>
  <c r="AG177" i="4" s="1"/>
  <c r="CN118" i="4"/>
  <c r="CC118" i="4" s="1"/>
  <c r="BZ213" i="4"/>
  <c r="BW213" i="4"/>
  <c r="BB167" i="4"/>
  <c r="BC166" i="4" s="1"/>
  <c r="AY167" i="4"/>
  <c r="AZ166" i="4" s="1"/>
  <c r="BP167" i="4"/>
  <c r="BE167" i="4" s="1"/>
  <c r="CI76" i="4"/>
  <c r="CL76" i="4"/>
  <c r="BP108" i="4"/>
  <c r="BE108" i="4" s="1"/>
  <c r="AA80" i="4"/>
  <c r="AB79" i="4" s="1"/>
  <c r="AA79" i="4" s="1"/>
  <c r="BK94" i="4"/>
  <c r="BL93" i="4" s="1"/>
  <c r="BP94" i="4"/>
  <c r="BE94" i="4" s="1"/>
  <c r="BK118" i="4"/>
  <c r="BN118" i="4"/>
  <c r="AY33" i="4"/>
  <c r="AY29" i="4" s="1"/>
  <c r="AV29" i="4" s="1"/>
  <c r="BB33" i="4"/>
  <c r="BB29" i="4" s="1"/>
  <c r="BK108" i="4"/>
  <c r="BL107" i="4" s="1"/>
  <c r="AR94" i="4"/>
  <c r="AG94" i="4" s="1"/>
  <c r="AA137" i="4"/>
  <c r="AB136" i="4" s="1"/>
  <c r="AA136" i="4" s="1"/>
  <c r="AY122" i="4"/>
  <c r="AZ121" i="4" s="1"/>
  <c r="AA170" i="4"/>
  <c r="AR170" i="4"/>
  <c r="AG170" i="4" s="1"/>
  <c r="BP145" i="4"/>
  <c r="BE145" i="4" s="1"/>
  <c r="AA174" i="4"/>
  <c r="AB173" i="4" s="1"/>
  <c r="AA173" i="4" s="1"/>
  <c r="AP37" i="4"/>
  <c r="AQ36" i="4" s="1"/>
  <c r="BZ76" i="4"/>
  <c r="BW76" i="4"/>
  <c r="AA97" i="4"/>
  <c r="CN160" i="4"/>
  <c r="CC160" i="4" s="1"/>
  <c r="CB94" i="4"/>
  <c r="BQ94" i="4" s="1"/>
  <c r="BN18" i="4"/>
  <c r="BK18" i="4"/>
  <c r="BW94" i="4"/>
  <c r="BX93" i="4" s="1"/>
  <c r="AF73" i="4"/>
  <c r="U73" i="4" s="1"/>
  <c r="AY76" i="4"/>
  <c r="BB76" i="4"/>
  <c r="BB118" i="4"/>
  <c r="AY118" i="4"/>
  <c r="BW69" i="4"/>
  <c r="BZ69" i="4"/>
  <c r="CN69" i="4"/>
  <c r="CC69" i="4" s="1"/>
  <c r="BB122" i="4"/>
  <c r="BC121" i="4" s="1"/>
  <c r="CL54" i="4"/>
  <c r="CI54" i="4"/>
  <c r="AM90" i="4"/>
  <c r="AP90" i="4"/>
  <c r="BZ122" i="4"/>
  <c r="CA121" i="4" s="1"/>
  <c r="BP51" i="4"/>
  <c r="BE51" i="4" s="1"/>
  <c r="BN51" i="4"/>
  <c r="BO50" i="4" s="1"/>
  <c r="AR37" i="4"/>
  <c r="AG37" i="4" s="1"/>
  <c r="BB83" i="4"/>
  <c r="AY83" i="4"/>
  <c r="CL97" i="4"/>
  <c r="CI97" i="4"/>
  <c r="CN97" i="4"/>
  <c r="CC97" i="4" s="1"/>
  <c r="AP177" i="4"/>
  <c r="AM177" i="4"/>
  <c r="AM203" i="4"/>
  <c r="AN202" i="4" s="1"/>
  <c r="AP203" i="4"/>
  <c r="AQ202" i="4" s="1"/>
  <c r="AP185" i="4"/>
  <c r="AM185" i="4"/>
  <c r="AA213" i="4"/>
  <c r="AR213" i="4"/>
  <c r="AG213" i="4" s="1"/>
  <c r="AP125" i="4"/>
  <c r="BD125" i="4"/>
  <c r="AS125" i="4" s="1"/>
  <c r="AM125" i="4"/>
  <c r="AA156" i="4"/>
  <c r="BN145" i="4"/>
  <c r="BK145" i="4"/>
  <c r="BN148" i="4"/>
  <c r="BK148" i="4"/>
  <c r="AM37" i="4"/>
  <c r="CI33" i="4"/>
  <c r="CI29" i="4" s="1"/>
  <c r="CF29" i="4" s="1"/>
  <c r="CL33" i="4"/>
  <c r="CL29" i="4" s="1"/>
  <c r="BN25" i="4"/>
  <c r="BK25" i="4"/>
  <c r="BN108" i="4"/>
  <c r="BO107" i="4" s="1"/>
  <c r="BB90" i="4"/>
  <c r="AY90" i="4"/>
  <c r="CL61" i="4"/>
  <c r="CI61" i="4"/>
  <c r="BZ94" i="4"/>
  <c r="CA93" i="4" s="1"/>
  <c r="AA83" i="4"/>
  <c r="CI125" i="4"/>
  <c r="CL125" i="4"/>
  <c r="BW25" i="4"/>
  <c r="BZ25" i="4"/>
  <c r="BW18" i="4"/>
  <c r="BZ18" i="4"/>
  <c r="CN18" i="4"/>
  <c r="CC18" i="4" s="1"/>
  <c r="AA104" i="4"/>
  <c r="BW122" i="4"/>
  <c r="BX121" i="4" s="1"/>
  <c r="BZ111" i="4"/>
  <c r="BW111" i="4"/>
  <c r="BP73" i="4"/>
  <c r="BE73" i="4" s="1"/>
  <c r="BN73" i="4"/>
  <c r="BO72" i="4" s="1"/>
  <c r="CI160" i="4"/>
  <c r="CJ159" i="4" s="1"/>
  <c r="BK54" i="4"/>
  <c r="BN54" i="4"/>
  <c r="AP94" i="4"/>
  <c r="AQ93" i="4" s="1"/>
  <c r="BB104" i="4"/>
  <c r="AY104" i="4"/>
  <c r="BP104" i="4"/>
  <c r="BE104" i="4" s="1"/>
  <c r="CL118" i="4"/>
  <c r="CI118" i="4"/>
  <c r="BW54" i="4"/>
  <c r="BZ54" i="4"/>
  <c r="AA94" i="4"/>
  <c r="AB93" i="4" s="1"/>
  <c r="AA93" i="4" s="1"/>
  <c r="AF94" i="4"/>
  <c r="U94" i="4" s="1"/>
  <c r="BN111" i="4"/>
  <c r="BK111" i="4"/>
  <c r="BK125" i="4"/>
  <c r="BN125" i="4"/>
  <c r="BP125" i="4"/>
  <c r="BE125" i="4" s="1"/>
  <c r="CB125" i="4"/>
  <c r="BQ125" i="4" s="1"/>
  <c r="BZ90" i="4"/>
  <c r="BW90" i="4"/>
  <c r="CB90" i="4"/>
  <c r="BQ90" i="4" s="1"/>
  <c r="BB111" i="4"/>
  <c r="AY111" i="4"/>
  <c r="AF203" i="4"/>
  <c r="U203" i="4" s="1"/>
  <c r="CL177" i="4"/>
  <c r="CI177" i="4"/>
  <c r="AM133" i="4"/>
  <c r="AP133" i="4"/>
  <c r="BN213" i="4"/>
  <c r="BK213" i="4"/>
  <c r="BZ177" i="4"/>
  <c r="BW177" i="4"/>
  <c r="AP156" i="4"/>
  <c r="AM156" i="4"/>
  <c r="BN83" i="4"/>
  <c r="BK83" i="4"/>
  <c r="AY163" i="4"/>
  <c r="BB163" i="4"/>
  <c r="BP163" i="4"/>
  <c r="BE163" i="4" s="1"/>
  <c r="BB25" i="4"/>
  <c r="AY25" i="4"/>
  <c r="BW83" i="4"/>
  <c r="BZ83" i="4"/>
  <c r="BZ79" i="4" s="1"/>
  <c r="BW140" i="4"/>
  <c r="BZ140" i="4"/>
  <c r="BW192" i="4"/>
  <c r="BZ192" i="4"/>
  <c r="CL199" i="4"/>
  <c r="CI199" i="4"/>
  <c r="CI195" i="4" s="1"/>
  <c r="AY199" i="4"/>
  <c r="BB199" i="4"/>
  <c r="AA148" i="4"/>
  <c r="CL192" i="4"/>
  <c r="CI192" i="4"/>
  <c r="BN199" i="4"/>
  <c r="BK199" i="4"/>
  <c r="AR148" i="4"/>
  <c r="AG148" i="4" s="1"/>
  <c r="AF160" i="4"/>
  <c r="U160" i="4" s="1"/>
  <c r="AR137" i="4"/>
  <c r="AG137" i="4" s="1"/>
  <c r="AM137" i="4"/>
  <c r="AN136" i="4" s="1"/>
  <c r="AA133" i="4"/>
  <c r="AA160" i="4"/>
  <c r="AB159" i="4" s="1"/>
  <c r="AA159" i="4" s="1"/>
  <c r="BD18" i="4"/>
  <c r="AS18" i="4" s="1"/>
  <c r="BD177" i="4"/>
  <c r="AS177" i="4" s="1"/>
  <c r="BD133" i="4"/>
  <c r="AS133" i="4" s="1"/>
  <c r="BD185" i="4"/>
  <c r="AS185" i="4" s="1"/>
  <c r="CB61" i="4"/>
  <c r="BQ61" i="4" s="1"/>
  <c r="AR210" i="4"/>
  <c r="AG210" i="4" s="1"/>
  <c r="AP210" i="4"/>
  <c r="AQ209" i="4" s="1"/>
  <c r="BN69" i="4"/>
  <c r="BK69" i="4"/>
  <c r="CI185" i="4"/>
  <c r="CL185" i="4"/>
  <c r="BD111" i="4"/>
  <c r="AS111" i="4" s="1"/>
  <c r="CL69" i="4"/>
  <c r="CI69" i="4"/>
  <c r="AA203" i="4"/>
  <c r="AB202" i="4" s="1"/>
  <c r="AA202" i="4" s="1"/>
  <c r="CL18" i="4"/>
  <c r="CI18" i="4"/>
  <c r="AY97" i="4"/>
  <c r="BB97" i="4"/>
  <c r="CN177" i="4"/>
  <c r="CC177" i="4" s="1"/>
  <c r="BW33" i="4"/>
  <c r="BW29" i="4" s="1"/>
  <c r="BT29" i="4" s="1"/>
  <c r="BZ33" i="4"/>
  <c r="BZ29" i="4" s="1"/>
  <c r="AA90" i="4"/>
  <c r="AR133" i="4"/>
  <c r="AG133" i="4" s="1"/>
  <c r="AM206" i="4"/>
  <c r="AP206" i="4"/>
  <c r="BP213" i="4"/>
  <c r="BE213" i="4" s="1"/>
  <c r="AA125" i="4"/>
  <c r="AA206" i="4"/>
  <c r="CL206" i="4"/>
  <c r="CI206" i="4"/>
  <c r="CI202" i="4" s="1"/>
  <c r="CB177" i="4"/>
  <c r="BQ177" i="4" s="1"/>
  <c r="BB213" i="4"/>
  <c r="AY213" i="4"/>
  <c r="AR156" i="4"/>
  <c r="AG156" i="4" s="1"/>
  <c r="BZ125" i="4"/>
  <c r="BW125" i="4"/>
  <c r="BP83" i="4"/>
  <c r="BE83" i="4" s="1"/>
  <c r="BD163" i="4"/>
  <c r="AS163" i="4" s="1"/>
  <c r="BK104" i="4"/>
  <c r="BN104" i="4"/>
  <c r="CB104" i="4"/>
  <c r="BQ104" i="4" s="1"/>
  <c r="BD25" i="4"/>
  <c r="AS25" i="4" s="1"/>
  <c r="CB83" i="4"/>
  <c r="BQ83" i="4" s="1"/>
  <c r="CL170" i="4"/>
  <c r="CI170" i="4"/>
  <c r="AA192" i="4"/>
  <c r="CB140" i="4"/>
  <c r="BQ140" i="4" s="1"/>
  <c r="BZ97" i="4"/>
  <c r="BW97" i="4"/>
  <c r="CB192" i="4"/>
  <c r="BQ192" i="4" s="1"/>
  <c r="AP213" i="4"/>
  <c r="AM213" i="4"/>
  <c r="CN199" i="4"/>
  <c r="CC199" i="4" s="1"/>
  <c r="BW199" i="4"/>
  <c r="BZ199" i="4"/>
  <c r="BD199" i="4"/>
  <c r="AS199" i="4" s="1"/>
  <c r="AM199" i="4"/>
  <c r="AP199" i="4"/>
  <c r="AP195" i="4" s="1"/>
  <c r="BN189" i="4"/>
  <c r="BO188" i="4" s="1"/>
  <c r="BP189" i="4"/>
  <c r="BE189" i="4" s="1"/>
  <c r="AF148" i="4"/>
  <c r="U148" i="4" s="1"/>
  <c r="BK167" i="4"/>
  <c r="BL166" i="4" s="1"/>
  <c r="BN167" i="4"/>
  <c r="BO166" i="4" s="1"/>
  <c r="CN192" i="4"/>
  <c r="CC192" i="4" s="1"/>
  <c r="AA54" i="4"/>
  <c r="AR54" i="4"/>
  <c r="AG54" i="4" s="1"/>
  <c r="BP199" i="4"/>
  <c r="BE199" i="4" s="1"/>
  <c r="AP148" i="4"/>
  <c r="AM148" i="4"/>
  <c r="BN97" i="4"/>
  <c r="BK97" i="4"/>
  <c r="AP137" i="4"/>
  <c r="AQ136" i="4" s="1"/>
  <c r="AF133" i="4"/>
  <c r="U133" i="4" s="1"/>
  <c r="AY148" i="4"/>
  <c r="BB148" i="4"/>
  <c r="BD148" i="4"/>
  <c r="AS148" i="4" s="1"/>
  <c r="CN148" i="4"/>
  <c r="CC148" i="4" s="1"/>
  <c r="BP156" i="4"/>
  <c r="BE156" i="4" s="1"/>
  <c r="BP170" i="4"/>
  <c r="BE170" i="4" s="1"/>
  <c r="CN213" i="4"/>
  <c r="CC213" i="4" s="1"/>
  <c r="AY125" i="4"/>
  <c r="BB125" i="4"/>
  <c r="BZ104" i="4"/>
  <c r="BW104" i="4"/>
  <c r="AP97" i="4"/>
  <c r="AR97" i="4"/>
  <c r="AG97" i="4" s="1"/>
  <c r="BD54" i="4"/>
  <c r="AS54" i="4" s="1"/>
  <c r="AY54" i="4"/>
  <c r="BK177" i="4"/>
  <c r="BN177" i="4"/>
  <c r="BW163" i="4"/>
  <c r="BZ163" i="4"/>
  <c r="CN163" i="4"/>
  <c r="CC163" i="4" s="1"/>
  <c r="AA185" i="4"/>
  <c r="BN192" i="4"/>
  <c r="BK192" i="4"/>
  <c r="AM54" i="4"/>
  <c r="AP54" i="4"/>
  <c r="AY192" i="4"/>
  <c r="BB192" i="4"/>
  <c r="CL133" i="4"/>
  <c r="CI133" i="4"/>
  <c r="BZ133" i="4"/>
  <c r="BW133" i="4"/>
  <c r="BK133" i="4"/>
  <c r="BN133" i="4"/>
  <c r="BN129" i="4" s="1"/>
  <c r="BN163" i="4"/>
  <c r="BK163" i="4"/>
  <c r="AA61" i="4"/>
  <c r="CI148" i="4"/>
  <c r="CL148" i="4"/>
  <c r="AY18" i="4"/>
  <c r="BB18" i="4"/>
  <c r="BB177" i="4"/>
  <c r="AY177" i="4"/>
  <c r="BN156" i="4"/>
  <c r="BK156" i="4"/>
  <c r="BP177" i="4"/>
  <c r="BE177" i="4" s="1"/>
  <c r="BB133" i="4"/>
  <c r="AY133" i="4"/>
  <c r="BK170" i="4"/>
  <c r="BN170" i="4"/>
  <c r="CB170" i="4"/>
  <c r="BQ170" i="4" s="1"/>
  <c r="CI213" i="4"/>
  <c r="CL213" i="4"/>
  <c r="BB185" i="4"/>
  <c r="AY185" i="4"/>
  <c r="BP185" i="4"/>
  <c r="BE185" i="4" s="1"/>
  <c r="BZ156" i="4"/>
  <c r="BW156" i="4"/>
  <c r="BW61" i="4"/>
  <c r="BZ61" i="4"/>
  <c r="AA163" i="4"/>
  <c r="BP133" i="4"/>
  <c r="BE133" i="4" s="1"/>
  <c r="AA140" i="4"/>
  <c r="BZ206" i="4"/>
  <c r="BW206" i="4"/>
  <c r="AA199" i="4"/>
  <c r="BW185" i="4"/>
  <c r="BZ185" i="4"/>
  <c r="CB206" i="4"/>
  <c r="BQ206" i="4" s="1"/>
  <c r="CL163" i="4"/>
  <c r="CI163" i="4"/>
  <c r="BZ170" i="4"/>
  <c r="BW170" i="4"/>
  <c r="AF199" i="4"/>
  <c r="U199" i="4" s="1"/>
  <c r="AP170" i="4"/>
  <c r="AM170" i="4"/>
  <c r="CB185" i="4"/>
  <c r="BQ185" i="4" s="1"/>
  <c r="BN185" i="4"/>
  <c r="BL144" i="4" l="1"/>
  <c r="CJ144" i="4"/>
  <c r="AZ144" i="4"/>
  <c r="CA144" i="4"/>
  <c r="BO144" i="4"/>
  <c r="AQ144" i="4"/>
  <c r="AN144" i="4"/>
  <c r="AB144" i="4"/>
  <c r="AA144" i="4" s="1"/>
  <c r="BC144" i="4"/>
  <c r="CM144" i="4"/>
  <c r="BX144" i="4"/>
  <c r="AP173" i="4"/>
  <c r="AM36" i="4"/>
  <c r="AJ36" i="4" s="1"/>
  <c r="AN36" i="4"/>
  <c r="AM93" i="4"/>
  <c r="AN93" i="4"/>
  <c r="CL36" i="4"/>
  <c r="CM36" i="4"/>
  <c r="BZ36" i="4"/>
  <c r="CA36" i="4"/>
  <c r="O151" i="4"/>
  <c r="BK181" i="4"/>
  <c r="BH181" i="4" s="1"/>
  <c r="BL181" i="4"/>
  <c r="CI36" i="4"/>
  <c r="CF36" i="4" s="1"/>
  <c r="CJ36" i="4"/>
  <c r="BB50" i="4"/>
  <c r="BC50" i="4"/>
  <c r="BW36" i="4"/>
  <c r="BT36" i="4" s="1"/>
  <c r="BX36" i="4"/>
  <c r="BK36" i="4"/>
  <c r="BH36" i="4" s="1"/>
  <c r="BL36" i="4"/>
  <c r="AY36" i="4"/>
  <c r="AV36" i="4" s="1"/>
  <c r="AZ36" i="4"/>
  <c r="BB36" i="4"/>
  <c r="BC36" i="4"/>
  <c r="AP65" i="4"/>
  <c r="AQ65" i="4"/>
  <c r="AW6" i="4"/>
  <c r="AW151" i="4"/>
  <c r="R180" i="4"/>
  <c r="O180" i="4"/>
  <c r="R128" i="4"/>
  <c r="R151" i="4"/>
  <c r="BI64" i="4"/>
  <c r="BI28" i="4"/>
  <c r="CG28" i="4"/>
  <c r="CG128" i="4"/>
  <c r="CG180" i="4"/>
  <c r="AK28" i="4"/>
  <c r="BI128" i="4"/>
  <c r="CG6" i="4"/>
  <c r="X7" i="4"/>
  <c r="Y6" i="4"/>
  <c r="O28" i="4"/>
  <c r="L65" i="4"/>
  <c r="L64" i="4" s="1"/>
  <c r="O64" i="4"/>
  <c r="L151" i="4"/>
  <c r="L128" i="4"/>
  <c r="AW128" i="4"/>
  <c r="AW64" i="4"/>
  <c r="CG64" i="4"/>
  <c r="CG151" i="4"/>
  <c r="BU28" i="4"/>
  <c r="BU151" i="4"/>
  <c r="BU180" i="4"/>
  <c r="BU64" i="4"/>
  <c r="BU128" i="4"/>
  <c r="BI151" i="4"/>
  <c r="BI180" i="4"/>
  <c r="AW28" i="4"/>
  <c r="AY195" i="4"/>
  <c r="AV195" i="4" s="1"/>
  <c r="BB21" i="4"/>
  <c r="AW180" i="4"/>
  <c r="AK180" i="4"/>
  <c r="AK64" i="4"/>
  <c r="AK6" i="4"/>
  <c r="AK151" i="4"/>
  <c r="CF195" i="4"/>
  <c r="CI173" i="4"/>
  <c r="CF173" i="4" s="1"/>
  <c r="CF202" i="4"/>
  <c r="BW173" i="4"/>
  <c r="BT173" i="4" s="1"/>
  <c r="BW144" i="4"/>
  <c r="BW143" i="4" s="1"/>
  <c r="BH7" i="4"/>
  <c r="BB57" i="4"/>
  <c r="AM72" i="4"/>
  <c r="AJ72" i="4" s="1"/>
  <c r="AJ7" i="4"/>
  <c r="AJ93" i="4"/>
  <c r="X72" i="4"/>
  <c r="X36" i="4"/>
  <c r="CL144" i="4"/>
  <c r="CL143" i="4" s="1"/>
  <c r="BN114" i="4"/>
  <c r="BK136" i="4"/>
  <c r="BH136" i="4" s="1"/>
  <c r="CL43" i="4"/>
  <c r="BK202" i="4"/>
  <c r="BH202" i="4" s="1"/>
  <c r="BZ166" i="4"/>
  <c r="AY93" i="4"/>
  <c r="AV93" i="4" s="1"/>
  <c r="BK79" i="4"/>
  <c r="BH79" i="4" s="1"/>
  <c r="CL79" i="4"/>
  <c r="BZ144" i="4"/>
  <c r="BZ143" i="4" s="1"/>
  <c r="AY166" i="4"/>
  <c r="AV166" i="4" s="1"/>
  <c r="BB173" i="4"/>
  <c r="AP136" i="4"/>
  <c r="AM79" i="4"/>
  <c r="AJ79" i="4" s="1"/>
  <c r="BN202" i="4"/>
  <c r="CI93" i="4"/>
  <c r="CF93" i="4" s="1"/>
  <c r="BW72" i="4"/>
  <c r="BT72" i="4" s="1"/>
  <c r="BN36" i="4"/>
  <c r="BB166" i="4"/>
  <c r="BB152" i="4"/>
  <c r="BB65" i="4"/>
  <c r="AY65" i="4"/>
  <c r="AV65" i="4" s="1"/>
  <c r="AP129" i="4"/>
  <c r="AP36" i="4"/>
  <c r="X114" i="4"/>
  <c r="Y143" i="4"/>
  <c r="AM21" i="4"/>
  <c r="AJ21" i="4" s="1"/>
  <c r="CI14" i="4"/>
  <c r="CF14" i="4" s="1"/>
  <c r="BN57" i="4"/>
  <c r="R64" i="4"/>
  <c r="R28" i="4"/>
  <c r="BZ57" i="4"/>
  <c r="CI209" i="4"/>
  <c r="CF209" i="4" s="1"/>
  <c r="AY14" i="4"/>
  <c r="AV14" i="4" s="1"/>
  <c r="CL129" i="4"/>
  <c r="X181" i="4"/>
  <c r="BN173" i="4"/>
  <c r="BN93" i="4"/>
  <c r="AP121" i="4"/>
  <c r="L202" i="4"/>
  <c r="L180" i="4" s="1"/>
  <c r="L144" i="4"/>
  <c r="L143" i="4" s="1"/>
  <c r="BZ129" i="4"/>
  <c r="AM209" i="4"/>
  <c r="AJ209" i="4" s="1"/>
  <c r="CL136" i="4"/>
  <c r="CL159" i="4"/>
  <c r="BN100" i="4"/>
  <c r="BW188" i="4"/>
  <c r="BT188" i="4" s="1"/>
  <c r="AP188" i="4"/>
  <c r="AP72" i="4"/>
  <c r="L43" i="4"/>
  <c r="L28" i="4" s="1"/>
  <c r="AP107" i="4"/>
  <c r="AM188" i="4"/>
  <c r="AJ188" i="4" s="1"/>
  <c r="AP57" i="4"/>
  <c r="AP159" i="4"/>
  <c r="Y128" i="4"/>
  <c r="L21" i="4"/>
  <c r="L6" i="4" s="1"/>
  <c r="BN21" i="4"/>
  <c r="BN43" i="4"/>
  <c r="CI50" i="4"/>
  <c r="CF50" i="4" s="1"/>
  <c r="CI65" i="4"/>
  <c r="CF65" i="4" s="1"/>
  <c r="BK21" i="4"/>
  <c r="BH21" i="4" s="1"/>
  <c r="BW65" i="4"/>
  <c r="BT65" i="4" s="1"/>
  <c r="AY43" i="4"/>
  <c r="AV43" i="4" s="1"/>
  <c r="BK43" i="4"/>
  <c r="BH43" i="4" s="1"/>
  <c r="Y28" i="4"/>
  <c r="BK195" i="4"/>
  <c r="BH195" i="4" s="1"/>
  <c r="BB159" i="4"/>
  <c r="X152" i="4"/>
  <c r="BB202" i="4"/>
  <c r="AP21" i="4"/>
  <c r="BZ181" i="4"/>
  <c r="BK188" i="4"/>
  <c r="BH188" i="4" s="1"/>
  <c r="BZ50" i="4"/>
  <c r="AM181" i="4"/>
  <c r="AJ181" i="4" s="1"/>
  <c r="AP14" i="4"/>
  <c r="BZ202" i="4"/>
  <c r="AY209" i="4"/>
  <c r="AV209" i="4" s="1"/>
  <c r="AD143" i="4"/>
  <c r="AM152" i="4"/>
  <c r="AJ152" i="4" s="1"/>
  <c r="BK50" i="4"/>
  <c r="BH50" i="4" s="1"/>
  <c r="CL121" i="4"/>
  <c r="BZ209" i="4"/>
  <c r="AM65" i="4"/>
  <c r="AJ65" i="4" s="1"/>
  <c r="AY136" i="4"/>
  <c r="AV136" i="4" s="1"/>
  <c r="AM57" i="4"/>
  <c r="AJ57" i="4" s="1"/>
  <c r="AM100" i="4"/>
  <c r="AJ100" i="4" s="1"/>
  <c r="AM136" i="4"/>
  <c r="AJ136" i="4" s="1"/>
  <c r="BZ136" i="4"/>
  <c r="BN209" i="4"/>
  <c r="BK121" i="4"/>
  <c r="BH121" i="4" s="1"/>
  <c r="X93" i="4"/>
  <c r="X173" i="4"/>
  <c r="BK57" i="4"/>
  <c r="BH57" i="4" s="1"/>
  <c r="BK72" i="4"/>
  <c r="BH72" i="4" s="1"/>
  <c r="AP114" i="4"/>
  <c r="X14" i="4"/>
  <c r="AP100" i="4"/>
  <c r="BB43" i="4"/>
  <c r="AM14" i="4"/>
  <c r="CL152" i="4"/>
  <c r="CI21" i="4"/>
  <c r="CF21" i="4" s="1"/>
  <c r="CI79" i="4"/>
  <c r="CF79" i="4" s="1"/>
  <c r="CL21" i="4"/>
  <c r="BZ43" i="4"/>
  <c r="BW43" i="4"/>
  <c r="BT43" i="4" s="1"/>
  <c r="BW159" i="4"/>
  <c r="BT159" i="4" s="1"/>
  <c r="BN72" i="4"/>
  <c r="CI152" i="4"/>
  <c r="CF152" i="4" s="1"/>
  <c r="AY152" i="4"/>
  <c r="AV152" i="4" s="1"/>
  <c r="AM159" i="4"/>
  <c r="AJ159" i="4" s="1"/>
  <c r="BK166" i="4"/>
  <c r="BH166" i="4" s="1"/>
  <c r="BN188" i="4"/>
  <c r="X202" i="4"/>
  <c r="AP209" i="4"/>
  <c r="X159" i="4"/>
  <c r="BN107" i="4"/>
  <c r="BK144" i="4"/>
  <c r="BK143" i="4" s="1"/>
  <c r="AP202" i="4"/>
  <c r="BN50" i="4"/>
  <c r="BW93" i="4"/>
  <c r="BT93" i="4" s="1"/>
  <c r="AY121" i="4"/>
  <c r="AV121" i="4" s="1"/>
  <c r="X136" i="4"/>
  <c r="BK93" i="4"/>
  <c r="BH93" i="4" s="1"/>
  <c r="X79" i="4"/>
  <c r="AP144" i="4"/>
  <c r="AP143" i="4" s="1"/>
  <c r="CI57" i="4"/>
  <c r="CF57" i="4" s="1"/>
  <c r="CI144" i="4"/>
  <c r="CI143" i="4" s="1"/>
  <c r="AY100" i="4"/>
  <c r="AV100" i="4" s="1"/>
  <c r="CI72" i="4"/>
  <c r="CF72" i="4" s="1"/>
  <c r="AY21" i="4"/>
  <c r="AV21" i="4" s="1"/>
  <c r="X57" i="4"/>
  <c r="AM129" i="4"/>
  <c r="AJ129" i="4" s="1"/>
  <c r="Y180" i="4"/>
  <c r="X209" i="4"/>
  <c r="BK14" i="4"/>
  <c r="BH14" i="4" s="1"/>
  <c r="BB195" i="4"/>
  <c r="BW14" i="4"/>
  <c r="BT14" i="4" s="1"/>
  <c r="BK159" i="4"/>
  <c r="BH159" i="4" s="1"/>
  <c r="AM195" i="4"/>
  <c r="AJ195" i="4" s="1"/>
  <c r="AM50" i="4"/>
  <c r="AJ50" i="4" s="1"/>
  <c r="BW21" i="4"/>
  <c r="BT21" i="4" s="1"/>
  <c r="CI188" i="4"/>
  <c r="CF188" i="4" s="1"/>
  <c r="BK209" i="4"/>
  <c r="BH209" i="4" s="1"/>
  <c r="CI121" i="4"/>
  <c r="CF121" i="4" s="1"/>
  <c r="BQ87" i="4"/>
  <c r="BW152" i="4"/>
  <c r="BT152" i="4" s="1"/>
  <c r="CI181" i="4"/>
  <c r="CF181" i="4" s="1"/>
  <c r="AM121" i="4"/>
  <c r="AJ121" i="4" s="1"/>
  <c r="AY107" i="4"/>
  <c r="AV107" i="4" s="1"/>
  <c r="BK129" i="4"/>
  <c r="CI86" i="4"/>
  <c r="CF86" i="4" s="1"/>
  <c r="AP43" i="4"/>
  <c r="X107" i="4"/>
  <c r="BB188" i="4"/>
  <c r="BZ195" i="4"/>
  <c r="AP181" i="4"/>
  <c r="AY173" i="4"/>
  <c r="AV173" i="4" s="1"/>
  <c r="BW114" i="4"/>
  <c r="BT114" i="4" s="1"/>
  <c r="CL14" i="4"/>
  <c r="CL181" i="4"/>
  <c r="BW86" i="4"/>
  <c r="BT86" i="4" s="1"/>
  <c r="BW181" i="4"/>
  <c r="BT181" i="4" s="1"/>
  <c r="AM114" i="4"/>
  <c r="AJ114" i="4" s="1"/>
  <c r="BK100" i="4"/>
  <c r="BH100" i="4" s="1"/>
  <c r="AY79" i="4"/>
  <c r="AV79" i="4" s="1"/>
  <c r="AM107" i="4"/>
  <c r="AJ107" i="4" s="1"/>
  <c r="CI114" i="4"/>
  <c r="CF114" i="4" s="1"/>
  <c r="AP166" i="4"/>
  <c r="BN181" i="4"/>
  <c r="CL107" i="4"/>
  <c r="CI107" i="4"/>
  <c r="CF107" i="4" s="1"/>
  <c r="AP50" i="4"/>
  <c r="BZ173" i="4"/>
  <c r="CI136" i="4"/>
  <c r="CF136" i="4" s="1"/>
  <c r="X188" i="4"/>
  <c r="BK173" i="4"/>
  <c r="BH173" i="4" s="1"/>
  <c r="BZ86" i="4"/>
  <c r="BB93" i="4"/>
  <c r="BB144" i="4"/>
  <c r="BB143" i="4" s="1"/>
  <c r="CL57" i="4"/>
  <c r="BB129" i="4"/>
  <c r="BW129" i="4"/>
  <c r="BT129" i="4" s="1"/>
  <c r="BN121" i="4"/>
  <c r="CL93" i="4"/>
  <c r="AY202" i="4"/>
  <c r="AV202" i="4" s="1"/>
  <c r="BW107" i="4"/>
  <c r="BT107" i="4" s="1"/>
  <c r="BW202" i="4"/>
  <c r="BT202" i="4" s="1"/>
  <c r="AP86" i="4"/>
  <c r="CC87" i="4"/>
  <c r="CL195" i="4"/>
  <c r="X100" i="4"/>
  <c r="BN79" i="4"/>
  <c r="BK114" i="4"/>
  <c r="BH114" i="4" s="1"/>
  <c r="CI129" i="4"/>
  <c r="CF129" i="4" s="1"/>
  <c r="CI100" i="4"/>
  <c r="CF100" i="4" s="1"/>
  <c r="BN65" i="4"/>
  <c r="AG87" i="4"/>
  <c r="BZ100" i="4"/>
  <c r="BN166" i="4"/>
  <c r="AP93" i="4"/>
  <c r="CI159" i="4"/>
  <c r="CF159" i="4" s="1"/>
  <c r="BW121" i="4"/>
  <c r="BT121" i="4" s="1"/>
  <c r="BZ93" i="4"/>
  <c r="BN144" i="4"/>
  <c r="BN143" i="4" s="1"/>
  <c r="AM202" i="4"/>
  <c r="AJ202" i="4" s="1"/>
  <c r="BZ121" i="4"/>
  <c r="BB121" i="4"/>
  <c r="BK107" i="4"/>
  <c r="BH107" i="4" s="1"/>
  <c r="AM144" i="4"/>
  <c r="AM143" i="4" s="1"/>
  <c r="BK152" i="4"/>
  <c r="BH152" i="4" s="1"/>
  <c r="AY72" i="4"/>
  <c r="AV72" i="4" s="1"/>
  <c r="BB209" i="4"/>
  <c r="AY114" i="4"/>
  <c r="AV114" i="4" s="1"/>
  <c r="BB100" i="4"/>
  <c r="X121" i="4"/>
  <c r="BN152" i="4"/>
  <c r="CL72" i="4"/>
  <c r="BB114" i="4"/>
  <c r="X50" i="4"/>
  <c r="BW79" i="4"/>
  <c r="BT79" i="4" s="1"/>
  <c r="BB14" i="4"/>
  <c r="BZ65" i="4"/>
  <c r="BB86" i="4"/>
  <c r="AM173" i="4"/>
  <c r="AJ173" i="4" s="1"/>
  <c r="CL202" i="4"/>
  <c r="BZ152" i="4"/>
  <c r="BN14" i="4"/>
  <c r="CL209" i="4"/>
  <c r="BN159" i="4"/>
  <c r="X195" i="4"/>
  <c r="CL166" i="4"/>
  <c r="BZ188" i="4"/>
  <c r="AM43" i="4"/>
  <c r="AJ43" i="4" s="1"/>
  <c r="BB136" i="4"/>
  <c r="BW57" i="4"/>
  <c r="BT57" i="4" s="1"/>
  <c r="BB181" i="4"/>
  <c r="X129" i="4"/>
  <c r="AY188" i="4"/>
  <c r="AV188" i="4" s="1"/>
  <c r="BZ159" i="4"/>
  <c r="BN136" i="4"/>
  <c r="BN128" i="4" s="1"/>
  <c r="BW166" i="4"/>
  <c r="BT166" i="4" s="1"/>
  <c r="BW136" i="4"/>
  <c r="BT136" i="4" s="1"/>
  <c r="BW195" i="4"/>
  <c r="BT195" i="4" s="1"/>
  <c r="AA143" i="4"/>
  <c r="AY50" i="4"/>
  <c r="AV50" i="4" s="1"/>
  <c r="BZ114" i="4"/>
  <c r="BK86" i="4"/>
  <c r="BH86" i="4" s="1"/>
  <c r="AY57" i="4"/>
  <c r="AV57" i="4" s="1"/>
  <c r="CL50" i="4"/>
  <c r="Y151" i="4"/>
  <c r="AY86" i="4"/>
  <c r="AV86" i="4" s="1"/>
  <c r="BN195" i="4"/>
  <c r="BB72" i="4"/>
  <c r="BB79" i="4"/>
  <c r="X166" i="4"/>
  <c r="BB107" i="4"/>
  <c r="CL114" i="4"/>
  <c r="AM166" i="4"/>
  <c r="AJ166" i="4" s="1"/>
  <c r="BE87" i="4"/>
  <c r="BW209" i="4"/>
  <c r="BT209" i="4" s="1"/>
  <c r="AY129" i="4"/>
  <c r="AV129" i="4" s="1"/>
  <c r="BZ21" i="4"/>
  <c r="BZ14" i="4"/>
  <c r="CL173" i="4"/>
  <c r="AY159" i="4"/>
  <c r="AV159" i="4" s="1"/>
  <c r="X21" i="4"/>
  <c r="AY144" i="4"/>
  <c r="AY143" i="4" s="1"/>
  <c r="CI166" i="4"/>
  <c r="CF166" i="4" s="1"/>
  <c r="BW50" i="4"/>
  <c r="BT50" i="4" s="1"/>
  <c r="CL65" i="4"/>
  <c r="CL188" i="4"/>
  <c r="Y64" i="4"/>
  <c r="AP152" i="4"/>
  <c r="BZ72" i="4"/>
  <c r="CI43" i="4"/>
  <c r="CF43" i="4" s="1"/>
  <c r="BZ107" i="4"/>
  <c r="X65" i="4"/>
  <c r="AM86" i="4"/>
  <c r="AJ86" i="4" s="1"/>
  <c r="BN86" i="4"/>
  <c r="X43" i="4"/>
  <c r="AY181" i="4"/>
  <c r="AV181" i="4" s="1"/>
  <c r="AP79" i="4"/>
  <c r="CL100" i="4"/>
  <c r="BK65" i="4"/>
  <c r="BH65" i="4" s="1"/>
  <c r="U87" i="4"/>
  <c r="X86" i="4"/>
  <c r="BW100" i="4"/>
  <c r="BT100" i="4" s="1"/>
  <c r="Y216" i="4" l="1"/>
  <c r="R216" i="4"/>
  <c r="L216" i="4"/>
  <c r="AJ128" i="4"/>
  <c r="BB28" i="4"/>
  <c r="BB6" i="4"/>
  <c r="AM6" i="4"/>
  <c r="CF180" i="4"/>
  <c r="AV128" i="4"/>
  <c r="AA6" i="4"/>
  <c r="X6" i="4"/>
  <c r="CF128" i="4"/>
  <c r="CF144" i="4"/>
  <c r="CF143" i="4" s="1"/>
  <c r="BT128" i="4"/>
  <c r="BH64" i="4"/>
  <c r="BK128" i="4"/>
  <c r="AV6" i="4"/>
  <c r="AV64" i="4"/>
  <c r="AJ28" i="4"/>
  <c r="AJ144" i="4"/>
  <c r="AJ143" i="4" s="1"/>
  <c r="CF6" i="4"/>
  <c r="CF28" i="4"/>
  <c r="CF64" i="4"/>
  <c r="CF151" i="4"/>
  <c r="BT28" i="4"/>
  <c r="BT64" i="4"/>
  <c r="BT180" i="4"/>
  <c r="BT6" i="4"/>
  <c r="BT151" i="4"/>
  <c r="BT144" i="4"/>
  <c r="BT143" i="4" s="1"/>
  <c r="BH151" i="4"/>
  <c r="BH180" i="4"/>
  <c r="BH28" i="4"/>
  <c r="BH6" i="4"/>
  <c r="BH144" i="4"/>
  <c r="BH143" i="4" s="1"/>
  <c r="BH129" i="4"/>
  <c r="BH128" i="4" s="1"/>
  <c r="AV180" i="4"/>
  <c r="AV28" i="4"/>
  <c r="AV151" i="4"/>
  <c r="AV144" i="4"/>
  <c r="AV143" i="4" s="1"/>
  <c r="AJ180" i="4"/>
  <c r="AJ151" i="4"/>
  <c r="AJ14" i="4"/>
  <c r="AJ6" i="4" s="1"/>
  <c r="AJ64" i="4"/>
  <c r="AK216" i="4"/>
  <c r="AK217" i="4" s="1"/>
  <c r="X28" i="4"/>
  <c r="O216" i="4"/>
  <c r="AP128" i="4"/>
  <c r="X64" i="4"/>
  <c r="X151" i="4"/>
  <c r="X180" i="4"/>
  <c r="X128" i="4"/>
  <c r="X144" i="4"/>
  <c r="X143" i="4" s="1"/>
  <c r="BB151" i="4"/>
  <c r="BZ128" i="4"/>
  <c r="CL128" i="4"/>
  <c r="BZ28" i="4"/>
  <c r="AY128" i="4"/>
  <c r="AY6" i="4"/>
  <c r="BN6" i="4"/>
  <c r="BK180" i="4"/>
  <c r="AP151" i="4"/>
  <c r="CI6" i="4"/>
  <c r="AP64" i="4"/>
  <c r="AM128" i="4"/>
  <c r="BK6" i="4"/>
  <c r="BW6" i="4"/>
  <c r="AY28" i="4"/>
  <c r="AA28" i="4"/>
  <c r="AD6" i="4"/>
  <c r="CI28" i="4"/>
  <c r="CL28" i="4"/>
  <c r="AD28" i="4"/>
  <c r="BW28" i="4"/>
  <c r="AM28" i="4"/>
  <c r="AP28" i="4"/>
  <c r="BK28" i="4"/>
  <c r="BN28" i="4"/>
  <c r="BZ180" i="4"/>
  <c r="AP180" i="4"/>
  <c r="AP6" i="4"/>
  <c r="CI180" i="4"/>
  <c r="CL6" i="4"/>
  <c r="AY151" i="4"/>
  <c r="AY180" i="4"/>
  <c r="BZ6" i="4"/>
  <c r="BK64" i="4"/>
  <c r="AM64" i="4"/>
  <c r="AM151" i="4"/>
  <c r="AA128" i="4"/>
  <c r="BK151" i="4"/>
  <c r="AD180" i="4"/>
  <c r="BN151" i="4"/>
  <c r="BB64" i="4"/>
  <c r="CL151" i="4"/>
  <c r="BW64" i="4"/>
  <c r="AY64" i="4"/>
  <c r="AD128" i="4"/>
  <c r="AA180" i="4"/>
  <c r="CI151" i="4"/>
  <c r="AM180" i="4"/>
  <c r="CI64" i="4"/>
  <c r="AD64" i="4"/>
  <c r="AA151" i="4"/>
  <c r="AA64" i="4"/>
  <c r="BN180" i="4"/>
  <c r="AD151" i="4"/>
  <c r="BW180" i="4"/>
  <c r="CL180" i="4"/>
  <c r="BI216" i="4"/>
  <c r="CL64" i="4"/>
  <c r="BB180" i="4"/>
  <c r="BZ151" i="4"/>
  <c r="BZ64" i="4"/>
  <c r="BU216" i="4"/>
  <c r="BU217" i="4" s="1"/>
  <c r="CG216" i="4"/>
  <c r="BN64" i="4"/>
  <c r="CI128" i="4"/>
  <c r="AW216" i="4"/>
  <c r="AW217" i="4" s="1"/>
  <c r="BW128" i="4"/>
  <c r="BB128" i="4"/>
  <c r="BW151" i="4"/>
  <c r="CG217" i="4" l="1"/>
  <c r="BI217" i="4"/>
  <c r="R217" i="4"/>
  <c r="Y217" i="4"/>
  <c r="X216" i="4"/>
  <c r="X217" i="4" s="1"/>
  <c r="O217" i="4"/>
  <c r="AA216" i="4"/>
  <c r="AA217" i="4" s="1"/>
  <c r="AJ216" i="4"/>
  <c r="AJ217" i="4" s="1"/>
  <c r="CF216" i="4"/>
  <c r="CF217" i="4" s="1"/>
  <c r="BT216" i="4"/>
  <c r="BT217" i="4" s="1"/>
  <c r="BH216" i="4"/>
  <c r="BH217" i="4" s="1"/>
  <c r="AV216" i="4"/>
  <c r="AV217" i="4" s="1"/>
  <c r="BK216" i="4"/>
  <c r="BK217" i="4" s="1"/>
  <c r="AP216" i="4"/>
  <c r="AP217" i="4" s="1"/>
  <c r="AY216" i="4"/>
  <c r="AY217" i="4" s="1"/>
  <c r="BN216" i="4"/>
  <c r="BN217" i="4" s="1"/>
  <c r="CL216" i="4"/>
  <c r="CL217" i="4" s="1"/>
  <c r="AM216" i="4"/>
  <c r="AM217" i="4" s="1"/>
  <c r="AD216" i="4"/>
  <c r="AD217" i="4" s="1"/>
  <c r="BW216" i="4"/>
  <c r="BW217" i="4" s="1"/>
  <c r="BB216" i="4"/>
  <c r="BB217" i="4" s="1"/>
  <c r="BZ216" i="4"/>
  <c r="BZ217" i="4" s="1"/>
  <c r="CI216" i="4"/>
  <c r="CI217" i="4" s="1"/>
  <c r="AV234" i="4"/>
  <c r="AW234" i="4" s="1"/>
  <c r="AV245" i="4"/>
  <c r="AW245" i="4" s="1"/>
  <c r="AV239" i="4"/>
  <c r="AW239" i="4" s="1"/>
  <c r="AV233" i="4"/>
  <c r="AW233" i="4" s="1"/>
  <c r="AV251" i="4"/>
  <c r="AW251" i="4" s="1"/>
  <c r="AV246" i="4"/>
  <c r="AW246" i="4" s="1"/>
  <c r="AV247" i="4"/>
  <c r="AW247" i="4" s="1"/>
  <c r="AV238" i="4"/>
  <c r="AW238" i="4" s="1"/>
  <c r="AV237" i="4"/>
  <c r="AW237" i="4" s="1"/>
  <c r="AV248" i="4"/>
  <c r="AW248" i="4" s="1"/>
  <c r="AV250" i="4"/>
  <c r="AW250" i="4" s="1"/>
  <c r="AV235" i="4"/>
  <c r="AW235" i="4" s="1"/>
  <c r="AV249" i="4"/>
  <c r="AW249" i="4" s="1"/>
  <c r="AV236" i="4"/>
  <c r="AW236" i="4" s="1"/>
  <c r="CF233" i="4"/>
  <c r="CG233" i="4" s="1"/>
  <c r="CF245" i="4"/>
  <c r="CG245" i="4" s="1"/>
  <c r="CF248" i="4"/>
  <c r="CG248" i="4" s="1"/>
  <c r="CF246" i="4"/>
  <c r="CG246" i="4" s="1"/>
  <c r="CF235" i="4"/>
  <c r="CG235" i="4" s="1"/>
  <c r="CF249" i="4"/>
  <c r="CG249" i="4" s="1"/>
  <c r="CF251" i="4"/>
  <c r="CG251" i="4" s="1"/>
  <c r="CF236" i="4"/>
  <c r="CG236" i="4" s="1"/>
  <c r="CF234" i="4"/>
  <c r="CG234" i="4" s="1"/>
  <c r="CF247" i="4"/>
  <c r="CG247" i="4" s="1"/>
  <c r="CF237" i="4"/>
  <c r="CG237" i="4" s="1"/>
  <c r="CF239" i="4"/>
  <c r="CG239" i="4" s="1"/>
  <c r="CF238" i="4"/>
  <c r="CG238" i="4" s="1"/>
  <c r="CF250" i="4"/>
  <c r="CG250" i="4" s="1"/>
  <c r="BH234" i="4"/>
  <c r="BI234" i="4" s="1"/>
  <c r="BH246" i="4"/>
  <c r="BI246" i="4" s="1"/>
  <c r="BH239" i="4"/>
  <c r="BI239" i="4" s="1"/>
  <c r="BH251" i="4"/>
  <c r="BI251" i="4" s="1"/>
  <c r="BH236" i="4"/>
  <c r="BI236" i="4" s="1"/>
  <c r="BH249" i="4"/>
  <c r="BI249" i="4" s="1"/>
  <c r="BH233" i="4"/>
  <c r="BI233" i="4" s="1"/>
  <c r="BH238" i="4"/>
  <c r="BI238" i="4" s="1"/>
  <c r="BH235" i="4"/>
  <c r="BI235" i="4" s="1"/>
  <c r="BH248" i="4"/>
  <c r="BI248" i="4" s="1"/>
  <c r="BH237" i="4"/>
  <c r="BI237" i="4" s="1"/>
  <c r="BH245" i="4"/>
  <c r="BI245" i="4" s="1"/>
  <c r="BH250" i="4"/>
  <c r="BI250" i="4" s="1"/>
  <c r="BH247" i="4"/>
  <c r="BI247" i="4" s="1"/>
  <c r="AJ248" i="4"/>
  <c r="AK248" i="4" s="1"/>
  <c r="AJ233" i="4"/>
  <c r="AK233" i="4" s="1"/>
  <c r="AJ234" i="4"/>
  <c r="AK234" i="4" s="1"/>
  <c r="AJ246" i="4"/>
  <c r="AK246" i="4" s="1"/>
  <c r="AJ237" i="4"/>
  <c r="AK237" i="4" s="1"/>
  <c r="AJ236" i="4"/>
  <c r="AK236" i="4" s="1"/>
  <c r="AJ245" i="4"/>
  <c r="AK245" i="4" s="1"/>
  <c r="AJ249" i="4"/>
  <c r="AK249" i="4" s="1"/>
  <c r="AJ239" i="4"/>
  <c r="AK239" i="4" s="1"/>
  <c r="AJ247" i="4"/>
  <c r="AK247" i="4" s="1"/>
  <c r="AJ235" i="4"/>
  <c r="AK235" i="4" s="1"/>
  <c r="AJ250" i="4"/>
  <c r="AK250" i="4" s="1"/>
  <c r="AJ251" i="4"/>
  <c r="AK251" i="4" s="1"/>
  <c r="AJ238" i="4"/>
  <c r="AK238" i="4" s="1"/>
  <c r="X231" i="4"/>
  <c r="X239" i="4"/>
  <c r="Y239" i="4" s="1"/>
  <c r="X234" i="4"/>
  <c r="Y234" i="4" s="1"/>
  <c r="X248" i="4"/>
  <c r="Y248" i="4" s="1"/>
  <c r="X251" i="4"/>
  <c r="Y251" i="4" s="1"/>
  <c r="X246" i="4"/>
  <c r="Y246" i="4" s="1"/>
  <c r="X236" i="4"/>
  <c r="Y236" i="4" s="1"/>
  <c r="X237" i="4"/>
  <c r="Y237" i="4" s="1"/>
  <c r="X235" i="4"/>
  <c r="Y235" i="4" s="1"/>
  <c r="X245" i="4"/>
  <c r="Y245" i="4" s="1"/>
  <c r="X250" i="4"/>
  <c r="Y250" i="4" s="1"/>
  <c r="X249" i="4"/>
  <c r="Y249" i="4" s="1"/>
  <c r="X247" i="4"/>
  <c r="Y247" i="4" s="1"/>
  <c r="X233" i="4"/>
  <c r="Y233" i="4" s="1"/>
  <c r="X238" i="4"/>
  <c r="Y238" i="4" s="1"/>
  <c r="BT239" i="4"/>
  <c r="BU239" i="4" s="1"/>
  <c r="BT234" i="4"/>
  <c r="BU234" i="4" s="1"/>
  <c r="BT251" i="4"/>
  <c r="BU251" i="4" s="1"/>
  <c r="BT246" i="4"/>
  <c r="BU246" i="4" s="1"/>
  <c r="BT238" i="4"/>
  <c r="BU238" i="4" s="1"/>
  <c r="BT249" i="4"/>
  <c r="BU249" i="4" s="1"/>
  <c r="BT233" i="4"/>
  <c r="BU233" i="4" s="1"/>
  <c r="BT236" i="4"/>
  <c r="BU236" i="4" s="1"/>
  <c r="BT245" i="4"/>
  <c r="BU245" i="4" s="1"/>
  <c r="BT248" i="4"/>
  <c r="BU248" i="4" s="1"/>
  <c r="BT247" i="4"/>
  <c r="BU247" i="4" s="1"/>
  <c r="BT250" i="4"/>
  <c r="BU250" i="4" s="1"/>
  <c r="BT237" i="4"/>
  <c r="BU237" i="4" s="1"/>
  <c r="BT235" i="4"/>
  <c r="BU235" i="4" s="1"/>
  <c r="CF218" i="4" l="1"/>
  <c r="CF220" i="4" s="1"/>
  <c r="BT218" i="4"/>
  <c r="BT220" i="4" s="1"/>
  <c r="BH218" i="4"/>
  <c r="BH220" i="4" s="1"/>
  <c r="AV218" i="4"/>
  <c r="AV220" i="4" s="1"/>
  <c r="AJ218" i="4"/>
  <c r="AJ220" i="4" s="1"/>
  <c r="X218" i="4"/>
  <c r="X220" i="4" s="1"/>
  <c r="BT244" i="4"/>
  <c r="BU244" i="4" s="1"/>
  <c r="CB217" i="4"/>
  <c r="CB221" i="4" s="1"/>
  <c r="BT232" i="4"/>
  <c r="BU232" i="4" s="1"/>
  <c r="BT231" i="4"/>
  <c r="BU231" i="4" s="1"/>
  <c r="BT243" i="4"/>
  <c r="BU243" i="4" s="1"/>
  <c r="AR217" i="4"/>
  <c r="AJ244" i="4"/>
  <c r="AK244" i="4" s="1"/>
  <c r="AJ232" i="4"/>
  <c r="AK232" i="4" s="1"/>
  <c r="AJ243" i="4"/>
  <c r="AK243" i="4" s="1"/>
  <c r="AJ231" i="4"/>
  <c r="AK231" i="4" s="1"/>
  <c r="CF232" i="4"/>
  <c r="CG232" i="4" s="1"/>
  <c r="CF244" i="4"/>
  <c r="CG244" i="4" s="1"/>
  <c r="CN217" i="4"/>
  <c r="CF231" i="4"/>
  <c r="CG231" i="4" s="1"/>
  <c r="CF243" i="4"/>
  <c r="CG243" i="4" s="1"/>
  <c r="X244" i="4"/>
  <c r="Y244" i="4" s="1"/>
  <c r="X232" i="4"/>
  <c r="Y232" i="4" s="1"/>
  <c r="Y231" i="4"/>
  <c r="X243" i="4"/>
  <c r="Y243" i="4" s="1"/>
  <c r="BH232" i="4"/>
  <c r="BI232" i="4" s="1"/>
  <c r="BP217" i="4"/>
  <c r="BH244" i="4"/>
  <c r="BI244" i="4" s="1"/>
  <c r="BH243" i="4"/>
  <c r="BI243" i="4" s="1"/>
  <c r="BH231" i="4"/>
  <c r="BI231" i="4" s="1"/>
  <c r="BD217" i="4"/>
  <c r="AV232" i="4"/>
  <c r="AW232" i="4" s="1"/>
  <c r="AV244" i="4"/>
  <c r="AW244" i="4" s="1"/>
  <c r="AV243" i="4"/>
  <c r="AW243" i="4" s="1"/>
  <c r="AV231" i="4"/>
  <c r="AW231" i="4" s="1"/>
  <c r="AS217" i="4" l="1"/>
  <c r="BD221" i="4"/>
  <c r="BE217" i="4"/>
  <c r="BP221" i="4"/>
  <c r="AG217" i="4"/>
  <c r="AR221" i="4"/>
  <c r="BQ217" i="4"/>
  <c r="CC217" i="4"/>
  <c r="CN221" i="4"/>
  <c r="M216" i="4"/>
  <c r="M217" i="4" s="1"/>
  <c r="F249" i="4" l="1"/>
  <c r="G249" i="4" s="1"/>
  <c r="L218" i="4"/>
  <c r="L220" i="4" s="1"/>
  <c r="F247" i="4"/>
  <c r="G247" i="4" s="1"/>
  <c r="F235" i="4"/>
  <c r="G235" i="4" s="1"/>
  <c r="F246" i="4"/>
  <c r="G246" i="4" s="1"/>
  <c r="F231" i="4"/>
  <c r="G231" i="4" s="1"/>
  <c r="F243" i="4"/>
  <c r="G243" i="4" s="1"/>
  <c r="F248" i="4"/>
  <c r="G248" i="4" s="1"/>
  <c r="F232" i="4"/>
  <c r="G232" i="4" s="1"/>
  <c r="F241" i="4"/>
  <c r="G241" i="4" s="1"/>
  <c r="F236" i="4"/>
  <c r="G236" i="4" s="1"/>
  <c r="F245" i="4"/>
  <c r="G245" i="4" s="1"/>
  <c r="F233" i="4"/>
  <c r="G233" i="4" s="1"/>
  <c r="F244" i="4"/>
  <c r="G244" i="4" s="1"/>
  <c r="F229" i="4"/>
  <c r="G229" i="4" s="1"/>
  <c r="F237" i="4"/>
  <c r="G237" i="4" s="1"/>
  <c r="F234" i="4"/>
  <c r="G234" i="4" s="1"/>
  <c r="F230" i="4" l="1"/>
  <c r="G230" i="4" s="1"/>
  <c r="F242" i="4"/>
  <c r="G242" i="4" s="1"/>
  <c r="AF217" i="4"/>
  <c r="AF221" i="4" l="1"/>
  <c r="U217" i="4"/>
  <c r="AF223" i="4" l="1"/>
  <c r="AF224" i="4" s="1"/>
  <c r="AR222" i="4"/>
  <c r="AR223" i="4" l="1"/>
  <c r="AR224" i="4" s="1"/>
  <c r="BD222" i="4"/>
  <c r="BD223" i="4" l="1"/>
  <c r="BD224" i="4" s="1"/>
  <c r="BP222" i="4"/>
  <c r="CB222" i="4" l="1"/>
  <c r="BP223" i="4"/>
  <c r="BP224" i="4" s="1"/>
  <c r="CB223" i="4" l="1"/>
  <c r="CB224" i="4" s="1"/>
  <c r="CN222" i="4"/>
  <c r="CN223" i="4" s="1"/>
  <c r="CN224" i="4" s="1"/>
</calcChain>
</file>

<file path=xl/comments1.xml><?xml version="1.0" encoding="utf-8"?>
<comments xmlns="http://schemas.openxmlformats.org/spreadsheetml/2006/main">
  <authors>
    <author>Bencze Andrea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hogy az ÁFA összegét pontosan adja meg, egész számban.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csak akkor módósítsa az értéket, amennyiben osztott finanszírozású a projekt.
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adja meg annak a szervezetnek a nevét az egyes költségelemeket illetően, amely 
 a költségviselő. </t>
        </r>
      </text>
    </comment>
    <comment ref="H225" authorId="0">
      <text>
        <r>
          <rPr>
            <b/>
            <sz val="9"/>
            <color indexed="81"/>
            <rFont val="Tahoma"/>
            <family val="2"/>
            <charset val="238"/>
          </rPr>
          <t>Felelős Hatóság:</t>
        </r>
        <r>
          <rPr>
            <sz val="9"/>
            <color indexed="81"/>
            <rFont val="Tahoma"/>
            <family val="2"/>
            <charset val="238"/>
          </rPr>
          <t xml:space="preserve">
Kérem, válassza ki a projekt jellegét!
</t>
        </r>
      </text>
    </comment>
  </commentList>
</comments>
</file>

<file path=xl/sharedStrings.xml><?xml version="1.0" encoding="utf-8"?>
<sst xmlns="http://schemas.openxmlformats.org/spreadsheetml/2006/main" count="619" uniqueCount="195">
  <si>
    <t>Projektelőkészítés költségei</t>
  </si>
  <si>
    <t>Előzetes tanulmányok, engedélyezési dokumentumok költsége</t>
  </si>
  <si>
    <t>Közbeszerzés költsége</t>
  </si>
  <si>
    <t>Egyéb előkészítéshez kapcsolódó költség</t>
  </si>
  <si>
    <t>Beruházáshoz kapcsolódó költségek</t>
  </si>
  <si>
    <t>Ingatlan vásárlás költségei</t>
  </si>
  <si>
    <t>Terület-előkészítési költség</t>
  </si>
  <si>
    <t>Építéshez kapcsolódó költségek</t>
  </si>
  <si>
    <t>Eszközbeszerzés költségei</t>
  </si>
  <si>
    <t>Immateriális javak beszerzésének költsége</t>
  </si>
  <si>
    <t>Szakmai megvalósításhoz kapcsolódó szolgáltatások költségei</t>
  </si>
  <si>
    <t>Műszaki ellenőri szolgáltatás költsége</t>
  </si>
  <si>
    <t>Műszaki jellegű szolgáltatások költsége</t>
  </si>
  <si>
    <t>Egyéb szakértői szolgáltatás költségei</t>
  </si>
  <si>
    <t>Képzéshez kapcsolódó költségek</t>
  </si>
  <si>
    <t>Marketing, kommunikációs szolgáltatások költségei</t>
  </si>
  <si>
    <t>Kötelezően előírt nyilvánosság biztosításának költsége</t>
  </si>
  <si>
    <t>Projektszintű könyvvizsgálat költsége</t>
  </si>
  <si>
    <t>Szakmai megvalósításhoz kapcsolódó bérleti díj</t>
  </si>
  <si>
    <t>Egyéb szolgáltatási költségek</t>
  </si>
  <si>
    <t>Szakmai megvalósításban közreműködő munkatársak költségei</t>
  </si>
  <si>
    <t>Szakmai megvalósításhoz kapcsolódó személyi jellegű ráfordítás</t>
  </si>
  <si>
    <t>Szakmai megvalósításhoz kapcsolódó útiköltség, kiküldetési költség</t>
  </si>
  <si>
    <t>Szakmai megvalósításhoz kapcsolódó egyéb költségek</t>
  </si>
  <si>
    <t>Készletek és fogyóeszközök költsége</t>
  </si>
  <si>
    <t>Célcsoport/egyéb közreműködők támogatásának költségei</t>
  </si>
  <si>
    <t>Személyi jellegű ráfordítások</t>
  </si>
  <si>
    <t>Kis értékű ösztönzők/egyéb juttatások költsége</t>
  </si>
  <si>
    <t>Célcsoport áttelepítése kapcsán felmerült költségek</t>
  </si>
  <si>
    <t>Projektmenedzsment személyi jellegű ráfordítása</t>
  </si>
  <si>
    <t>Projektmenedzsmenthez kapcsolódó útiköltség, kiküldetési költség</t>
  </si>
  <si>
    <t>Projektmenedzsmenthez igénybevett szakértői szolgáltatás díja</t>
  </si>
  <si>
    <t>Projektmenedzsmenthez kapcsolódó irodai eszközök beszerzési költsége</t>
  </si>
  <si>
    <t>Egyéb projektmenedzsment költség</t>
  </si>
  <si>
    <t>Tartalék</t>
  </si>
  <si>
    <t>Menny. e. (fő, db, óra stb.)</t>
  </si>
  <si>
    <t>Egységek száma</t>
  </si>
  <si>
    <t>Részletezés 1</t>
  </si>
  <si>
    <t>Részletezés ...</t>
  </si>
  <si>
    <t>Költségvetés</t>
  </si>
  <si>
    <t>Projektmenedzsment költség</t>
  </si>
  <si>
    <t>Közvetlen költséghez viszonyított százalékos korlátok figyelés (beruházási projektre paraméterezve)</t>
  </si>
  <si>
    <t>Projektmenedzsment költségek aránya</t>
  </si>
  <si>
    <t>Közvetett költségek aránya</t>
  </si>
  <si>
    <t xml:space="preserve">Közbeszerzési költségek aránya </t>
  </si>
  <si>
    <t xml:space="preserve">Projektelőkészítés költségek (kivéve közbeszerzés költségei) aránya </t>
  </si>
  <si>
    <t>Ingatlan vásárlás költségének aránya</t>
  </si>
  <si>
    <t>Terület-előkészítési költségek aránya</t>
  </si>
  <si>
    <t>Műszaki ellenőri szolgáltatás költségének aránya</t>
  </si>
  <si>
    <t xml:space="preserve">Kötelező láthatóság biztosításának költségaránya </t>
  </si>
  <si>
    <t>Könyvvizsgálói szolgáltatás költségének aránya</t>
  </si>
  <si>
    <t>Közvetlen költséghez viszonyított százalékos korlátok figyelés (nem beruházási projektre paraméterezve)</t>
  </si>
  <si>
    <t>Kódok kérdéshez</t>
  </si>
  <si>
    <t>igen (beruházási jellegű projekt)</t>
  </si>
  <si>
    <t>nem (nem beruházási jellegű projekt)</t>
  </si>
  <si>
    <t>A költségek több mint 50 %-a eszközbeszerzésre, ingatlan-beruházásra, informatikai fejlesztésre irányul? Kérjük, válasszon a legördülő listából.</t>
  </si>
  <si>
    <t>A</t>
  </si>
  <si>
    <t>A/I</t>
  </si>
  <si>
    <t>A/I/1</t>
  </si>
  <si>
    <t>A/II</t>
  </si>
  <si>
    <t>A/II/1</t>
  </si>
  <si>
    <t>A/III</t>
  </si>
  <si>
    <t>A/III/1</t>
  </si>
  <si>
    <t>B</t>
  </si>
  <si>
    <t>B/I</t>
  </si>
  <si>
    <t>B/I/1</t>
  </si>
  <si>
    <t>B/II</t>
  </si>
  <si>
    <t>B/II/1</t>
  </si>
  <si>
    <t>B/III</t>
  </si>
  <si>
    <t>B/III/1</t>
  </si>
  <si>
    <t>B/IV</t>
  </si>
  <si>
    <t>B/IV/1</t>
  </si>
  <si>
    <t>B/V</t>
  </si>
  <si>
    <t>B/V/1</t>
  </si>
  <si>
    <t>C</t>
  </si>
  <si>
    <t>C/I</t>
  </si>
  <si>
    <t>C/I/1</t>
  </si>
  <si>
    <t>C/II</t>
  </si>
  <si>
    <t>C/II/1</t>
  </si>
  <si>
    <t>C/III</t>
  </si>
  <si>
    <t>C/III/1</t>
  </si>
  <si>
    <t>C/IV</t>
  </si>
  <si>
    <t>C/IV/1</t>
  </si>
  <si>
    <t>C/V</t>
  </si>
  <si>
    <t>C/V/1</t>
  </si>
  <si>
    <t>C/VI</t>
  </si>
  <si>
    <t>C/VI/1</t>
  </si>
  <si>
    <t>C/VII</t>
  </si>
  <si>
    <t>C/VII/1</t>
  </si>
  <si>
    <t>C/VIII</t>
  </si>
  <si>
    <t>C/VIII/1</t>
  </si>
  <si>
    <t>C/IX</t>
  </si>
  <si>
    <t>C/IX/1</t>
  </si>
  <si>
    <t>D</t>
  </si>
  <si>
    <t>D/I</t>
  </si>
  <si>
    <t>D/I/1</t>
  </si>
  <si>
    <t>D/II</t>
  </si>
  <si>
    <t>D/II/1</t>
  </si>
  <si>
    <t>E</t>
  </si>
  <si>
    <t>E/I</t>
  </si>
  <si>
    <t>E/I/1</t>
  </si>
  <si>
    <t>F</t>
  </si>
  <si>
    <t>F/I</t>
  </si>
  <si>
    <t>F/I/1</t>
  </si>
  <si>
    <t>F/II</t>
  </si>
  <si>
    <t>F/II/1</t>
  </si>
  <si>
    <t>F/III</t>
  </si>
  <si>
    <t>F/III/1</t>
  </si>
  <si>
    <t>G</t>
  </si>
  <si>
    <t>G/I</t>
  </si>
  <si>
    <t>G/I/1</t>
  </si>
  <si>
    <t>G/II</t>
  </si>
  <si>
    <t>G/II/1</t>
  </si>
  <si>
    <t>G/III</t>
  </si>
  <si>
    <t>G/III/1</t>
  </si>
  <si>
    <t>G/IV</t>
  </si>
  <si>
    <t>G/IV/1</t>
  </si>
  <si>
    <t>G/V</t>
  </si>
  <si>
    <t>G/V/1</t>
  </si>
  <si>
    <t>H</t>
  </si>
  <si>
    <t>I</t>
  </si>
  <si>
    <t>J</t>
  </si>
  <si>
    <t>K</t>
  </si>
  <si>
    <t>L</t>
  </si>
  <si>
    <t>D/I/2</t>
  </si>
  <si>
    <t>G/I/2</t>
  </si>
  <si>
    <t>Mindösszesen</t>
  </si>
  <si>
    <t>Összes költség</t>
  </si>
  <si>
    <t>Közvetlen költség összesen</t>
  </si>
  <si>
    <t>Közvetett költség összesen</t>
  </si>
  <si>
    <t>F/IV</t>
  </si>
  <si>
    <t>F/IV/1</t>
  </si>
  <si>
    <t>Úti-, ellátási és szállásköltség</t>
  </si>
  <si>
    <t>F/I/2</t>
  </si>
  <si>
    <t>A/I/2</t>
  </si>
  <si>
    <t>A/II/2</t>
  </si>
  <si>
    <t>A/III/2</t>
  </si>
  <si>
    <t>B/I/2</t>
  </si>
  <si>
    <t>B/II/2</t>
  </si>
  <si>
    <t>B/III/2</t>
  </si>
  <si>
    <t>B/IV/2</t>
  </si>
  <si>
    <t>B/V/2</t>
  </si>
  <si>
    <t>C/III/2</t>
  </si>
  <si>
    <t>C/IV/2</t>
  </si>
  <si>
    <t>C/V/2</t>
  </si>
  <si>
    <t>C/VI/2</t>
  </si>
  <si>
    <t>C/VII/2</t>
  </si>
  <si>
    <t>C/VIII/2</t>
  </si>
  <si>
    <t>C/IX/2</t>
  </si>
  <si>
    <t>D/II/2</t>
  </si>
  <si>
    <t>E/I/2</t>
  </si>
  <si>
    <t>F/II/2</t>
  </si>
  <si>
    <t>F/III/2</t>
  </si>
  <si>
    <t>F/IV/2</t>
  </si>
  <si>
    <t>G/II/2</t>
  </si>
  <si>
    <t>G/III/2</t>
  </si>
  <si>
    <t>G/IV/2</t>
  </si>
  <si>
    <t>G/V/2</t>
  </si>
  <si>
    <t>Költségelem megnevezés…</t>
  </si>
  <si>
    <t>Elszámolható költség (Ft)</t>
  </si>
  <si>
    <t>Támogatási összeg (Ft)</t>
  </si>
  <si>
    <t>Támogatási százalék (%)</t>
  </si>
  <si>
    <t>Nem elszámolható hozzájárulás (Ft)</t>
  </si>
  <si>
    <t>Összegzett bruttó költség (Teljes költség)</t>
  </si>
  <si>
    <t>Nettó egységár  (Ft)</t>
  </si>
  <si>
    <t>Egységárra jutó ÁFA (Ft)</t>
  </si>
  <si>
    <t>Bruttó egységár (Ft)</t>
  </si>
  <si>
    <t>Indoklás</t>
  </si>
  <si>
    <t>Jelenlegi módosításokkal érintett összeg</t>
  </si>
  <si>
    <t>Korábbi  módosításokkal érintett kumulált összeg</t>
  </si>
  <si>
    <t>25%-os maximális módosítási aránynak megfelel?</t>
  </si>
  <si>
    <t>Különbözet</t>
  </si>
  <si>
    <t>Költségviselő szervezet</t>
  </si>
  <si>
    <t>ÉB számára benyujtott költségvetés</t>
  </si>
  <si>
    <t>ÉB által jóváhagyott költségvetés</t>
  </si>
  <si>
    <t>1. sz. módosítási kérelem- benyújtott</t>
  </si>
  <si>
    <t>1. sz. módosítási kérelem-jóváhagyott</t>
  </si>
  <si>
    <t>2. sz. módosítási kérelem- benyújtott</t>
  </si>
  <si>
    <t>2. sz. módosítási kérelem-jóváhagyott</t>
  </si>
  <si>
    <t>3. sz. módosítási kérelem- benyújtott</t>
  </si>
  <si>
    <t>3. sz. módosítási kérelem-jóváhagyott</t>
  </si>
  <si>
    <t>4. sz. módosítási kérelem- benyújtott</t>
  </si>
  <si>
    <t>4. sz. módosítási kérelem-jóváhagyott</t>
  </si>
  <si>
    <t>5. sz. módosítási kérelem- benyújtott</t>
  </si>
  <si>
    <t>5. sz. módosítási kérelem-jóváhagyott</t>
  </si>
  <si>
    <t>6. sz. módosítási kérelem- benyújtott</t>
  </si>
  <si>
    <t>6. sz. módosítási kérelem-jóváhagyott</t>
  </si>
  <si>
    <t>Ref.kód</t>
  </si>
  <si>
    <t>Technikai oszlop</t>
  </si>
  <si>
    <t xml:space="preserve">Technikai oszlop </t>
  </si>
  <si>
    <t>C/I/2</t>
  </si>
  <si>
    <t>C/II/2</t>
  </si>
  <si>
    <t>Támogatást igénylő neve</t>
  </si>
  <si>
    <t>Projekt címe</t>
  </si>
  <si>
    <t>Támogatást igénylő által benyújtott költségvetés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</si>
</sst>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0.00000%"/>
    <numFmt numFmtId="166" formatCode="#,##0.00\ &quot;Ft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theme="9" tint="0.39997558519241921"/>
      </patternFill>
    </fill>
    <fill>
      <patternFill patternType="gray125">
        <bgColor theme="3" tint="0.59999389629810485"/>
      </patternFill>
    </fill>
    <fill>
      <patternFill patternType="gray125">
        <bgColor theme="4" tint="0.59999389629810485"/>
      </patternFill>
    </fill>
    <fill>
      <patternFill patternType="gray125">
        <bgColor theme="4" tint="0.79998168889431442"/>
      </patternFill>
    </fill>
    <fill>
      <patternFill patternType="gray125">
        <bgColor theme="5" tint="0.39997558519241921"/>
      </patternFill>
    </fill>
    <fill>
      <patternFill patternType="gray0625">
        <bgColor rgb="FFFFFF00"/>
      </patternFill>
    </fill>
    <fill>
      <patternFill patternType="gray0625">
        <bgColor theme="3" tint="0.59999389629810485"/>
      </patternFill>
    </fill>
    <fill>
      <patternFill patternType="gray0625">
        <bgColor theme="4" tint="0.59999389629810485"/>
      </patternFill>
    </fill>
    <fill>
      <patternFill patternType="gray0625">
        <bgColor theme="4" tint="0.79998168889431442"/>
      </patternFill>
    </fill>
    <fill>
      <patternFill patternType="gray0625"/>
    </fill>
    <fill>
      <patternFill patternType="gray0625">
        <bgColor theme="5" tint="0.39997558519241921"/>
      </patternFill>
    </fill>
    <fill>
      <patternFill patternType="gray0625">
        <bgColor theme="7" tint="0.79998168889431442"/>
      </patternFill>
    </fill>
    <fill>
      <patternFill patternType="gray0625">
        <bgColor theme="6" tint="0.79998168889431442"/>
      </patternFill>
    </fill>
    <fill>
      <patternFill patternType="gray0625">
        <bgColor theme="2"/>
      </patternFill>
    </fill>
    <fill>
      <patternFill patternType="gray0625">
        <bgColor theme="9" tint="0.79998168889431442"/>
      </patternFill>
    </fill>
    <fill>
      <patternFill patternType="gray0625">
        <bgColor theme="5" tint="0.79998168889431442"/>
      </patternFill>
    </fill>
    <fill>
      <patternFill patternType="gray0625">
        <bgColor theme="0" tint="-0.14999847407452621"/>
      </patternFill>
    </fill>
    <fill>
      <patternFill patternType="lightGray">
        <bgColor theme="9" tint="0.39994506668294322"/>
      </patternFill>
    </fill>
    <fill>
      <patternFill patternType="mediumGray">
        <bgColor theme="0" tint="-0.14996795556505021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mediumGray">
        <bgColor theme="4" tint="0.59999389629810485"/>
      </patternFill>
    </fill>
    <fill>
      <patternFill patternType="mediumGray"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6">
    <xf numFmtId="0" fontId="0" fillId="0" borderId="0" xfId="0"/>
    <xf numFmtId="0" fontId="2" fillId="11" borderId="7" xfId="4" applyFont="1" applyFill="1" applyBorder="1" applyAlignment="1" applyProtection="1">
      <alignment vertical="center"/>
    </xf>
    <xf numFmtId="0" fontId="2" fillId="11" borderId="9" xfId="4" applyFont="1" applyFill="1" applyBorder="1" applyAlignment="1" applyProtection="1">
      <alignment vertical="center"/>
    </xf>
    <xf numFmtId="165" fontId="2" fillId="11" borderId="14" xfId="4" applyNumberFormat="1" applyFont="1" applyFill="1" applyBorder="1" applyAlignment="1" applyProtection="1">
      <alignment vertical="center"/>
    </xf>
    <xf numFmtId="3" fontId="10" fillId="10" borderId="5" xfId="5" applyNumberFormat="1" applyFont="1" applyFill="1" applyBorder="1" applyAlignment="1" applyProtection="1">
      <alignment horizontal="center" vertical="center" wrapText="1"/>
    </xf>
    <xf numFmtId="3" fontId="10" fillId="10" borderId="3" xfId="5" applyNumberFormat="1" applyFont="1" applyFill="1" applyBorder="1" applyAlignment="1" applyProtection="1">
      <alignment horizontal="center" vertical="center" wrapText="1"/>
    </xf>
    <xf numFmtId="3" fontId="10" fillId="10" borderId="3" xfId="5" applyNumberFormat="1" applyFont="1" applyFill="1" applyBorder="1" applyAlignment="1" applyProtection="1">
      <alignment horizontal="left" vertical="center" wrapText="1"/>
    </xf>
    <xf numFmtId="0" fontId="2" fillId="10" borderId="9" xfId="4" applyFont="1" applyFill="1" applyBorder="1" applyAlignment="1" applyProtection="1">
      <alignment horizontal="center" vertical="center"/>
    </xf>
    <xf numFmtId="0" fontId="2" fillId="12" borderId="9" xfId="4" applyFont="1" applyFill="1" applyBorder="1" applyAlignment="1" applyProtection="1">
      <alignment horizontal="center" vertical="center"/>
    </xf>
    <xf numFmtId="3" fontId="10" fillId="12" borderId="5" xfId="5" applyNumberFormat="1" applyFont="1" applyFill="1" applyBorder="1" applyAlignment="1" applyProtection="1">
      <alignment horizontal="center" vertical="center" wrapText="1"/>
    </xf>
    <xf numFmtId="3" fontId="10" fillId="12" borderId="3" xfId="5" applyNumberFormat="1" applyFont="1" applyFill="1" applyBorder="1" applyAlignment="1" applyProtection="1">
      <alignment horizontal="center" vertical="center" wrapText="1"/>
    </xf>
    <xf numFmtId="3" fontId="10" fillId="12" borderId="3" xfId="5" applyNumberFormat="1" applyFont="1" applyFill="1" applyBorder="1" applyAlignment="1" applyProtection="1">
      <alignment horizontal="left" vertical="center" wrapText="1"/>
    </xf>
    <xf numFmtId="0" fontId="2" fillId="12" borderId="7" xfId="4" applyFont="1" applyFill="1" applyBorder="1" applyAlignment="1" applyProtection="1">
      <alignment vertical="center"/>
    </xf>
    <xf numFmtId="3" fontId="10" fillId="12" borderId="9" xfId="2" applyNumberFormat="1" applyFont="1" applyFill="1" applyBorder="1" applyAlignment="1" applyProtection="1">
      <alignment horizontal="center" vertical="center" wrapText="1"/>
    </xf>
    <xf numFmtId="3" fontId="10" fillId="10" borderId="24" xfId="2" applyNumberFormat="1" applyFont="1" applyFill="1" applyBorder="1" applyAlignment="1" applyProtection="1">
      <alignment horizontal="center" vertical="center" wrapText="1"/>
    </xf>
    <xf numFmtId="3" fontId="10" fillId="18" borderId="9" xfId="2" applyNumberFormat="1" applyFont="1" applyFill="1" applyBorder="1" applyAlignment="1" applyProtection="1">
      <alignment horizontal="center" vertical="center" wrapText="1"/>
    </xf>
    <xf numFmtId="0" fontId="2" fillId="18" borderId="7" xfId="4" applyFont="1" applyFill="1" applyBorder="1" applyAlignment="1" applyProtection="1">
      <alignment vertical="center"/>
    </xf>
    <xf numFmtId="3" fontId="10" fillId="18" borderId="3" xfId="5" applyNumberFormat="1" applyFont="1" applyFill="1" applyBorder="1" applyAlignment="1" applyProtection="1">
      <alignment horizontal="left" vertical="center" wrapText="1"/>
    </xf>
    <xf numFmtId="0" fontId="2" fillId="16" borderId="9" xfId="4" applyFont="1" applyFill="1" applyBorder="1" applyAlignment="1" applyProtection="1">
      <alignment horizontal="center" vertical="center"/>
    </xf>
    <xf numFmtId="3" fontId="10" fillId="16" borderId="5" xfId="5" applyNumberFormat="1" applyFont="1" applyFill="1" applyBorder="1" applyAlignment="1" applyProtection="1">
      <alignment horizontal="center" vertical="center" wrapText="1"/>
    </xf>
    <xf numFmtId="3" fontId="10" fillId="16" borderId="3" xfId="5" applyNumberFormat="1" applyFont="1" applyFill="1" applyBorder="1" applyAlignment="1" applyProtection="1">
      <alignment horizontal="center" vertical="center" wrapText="1"/>
    </xf>
    <xf numFmtId="3" fontId="10" fillId="16" borderId="3" xfId="5" applyNumberFormat="1" applyFont="1" applyFill="1" applyBorder="1" applyAlignment="1" applyProtection="1">
      <alignment horizontal="left" vertical="center" wrapText="1"/>
    </xf>
    <xf numFmtId="0" fontId="2" fillId="16" borderId="7" xfId="4" applyFont="1" applyFill="1" applyBorder="1" applyAlignment="1" applyProtection="1">
      <alignment vertical="center"/>
    </xf>
    <xf numFmtId="3" fontId="10" fillId="16" borderId="9" xfId="2" applyNumberFormat="1" applyFont="1" applyFill="1" applyBorder="1" applyAlignment="1" applyProtection="1">
      <alignment horizontal="center" vertical="center" wrapText="1"/>
    </xf>
    <xf numFmtId="0" fontId="2" fillId="15" borderId="9" xfId="4" applyFont="1" applyFill="1" applyBorder="1" applyAlignment="1" applyProtection="1">
      <alignment horizontal="center" vertical="center"/>
    </xf>
    <xf numFmtId="3" fontId="10" fillId="15" borderId="5" xfId="5" applyNumberFormat="1" applyFont="1" applyFill="1" applyBorder="1" applyAlignment="1" applyProtection="1">
      <alignment horizontal="center" vertical="center" wrapText="1"/>
    </xf>
    <xf numFmtId="3" fontId="10" fillId="15" borderId="3" xfId="5" applyNumberFormat="1" applyFont="1" applyFill="1" applyBorder="1" applyAlignment="1" applyProtection="1">
      <alignment horizontal="center" vertical="center" wrapText="1"/>
    </xf>
    <xf numFmtId="3" fontId="10" fillId="15" borderId="3" xfId="5" applyNumberFormat="1" applyFont="1" applyFill="1" applyBorder="1" applyAlignment="1" applyProtection="1">
      <alignment horizontal="left" vertical="center" wrapText="1"/>
    </xf>
    <xf numFmtId="0" fontId="2" fillId="15" borderId="7" xfId="4" applyFont="1" applyFill="1" applyBorder="1" applyAlignment="1" applyProtection="1">
      <alignment vertical="center"/>
    </xf>
    <xf numFmtId="3" fontId="10" fillId="15" borderId="9" xfId="2" applyNumberFormat="1" applyFont="1" applyFill="1" applyBorder="1" applyAlignment="1" applyProtection="1">
      <alignment horizontal="center" vertical="center" wrapText="1"/>
    </xf>
    <xf numFmtId="0" fontId="2" fillId="17" borderId="9" xfId="4" applyFont="1" applyFill="1" applyBorder="1" applyAlignment="1" applyProtection="1">
      <alignment horizontal="center" vertical="center"/>
    </xf>
    <xf numFmtId="3" fontId="10" fillId="17" borderId="5" xfId="5" applyNumberFormat="1" applyFont="1" applyFill="1" applyBorder="1" applyAlignment="1" applyProtection="1">
      <alignment horizontal="center" vertical="center" wrapText="1"/>
    </xf>
    <xf numFmtId="3" fontId="10" fillId="17" borderId="3" xfId="5" applyNumberFormat="1" applyFont="1" applyFill="1" applyBorder="1" applyAlignment="1" applyProtection="1">
      <alignment horizontal="center" vertical="center" wrapText="1"/>
    </xf>
    <xf numFmtId="3" fontId="10" fillId="17" borderId="3" xfId="5" applyNumberFormat="1" applyFont="1" applyFill="1" applyBorder="1" applyAlignment="1" applyProtection="1">
      <alignment horizontal="left" vertical="center" wrapText="1"/>
    </xf>
    <xf numFmtId="0" fontId="2" fillId="17" borderId="7" xfId="4" applyFont="1" applyFill="1" applyBorder="1" applyAlignment="1" applyProtection="1">
      <alignment vertical="center"/>
    </xf>
    <xf numFmtId="3" fontId="10" fillId="17" borderId="9" xfId="2" applyNumberFormat="1" applyFont="1" applyFill="1" applyBorder="1" applyAlignment="1" applyProtection="1">
      <alignment horizontal="center" vertical="center" wrapText="1"/>
    </xf>
    <xf numFmtId="0" fontId="2" fillId="11" borderId="7" xfId="4" applyFont="1" applyFill="1" applyBorder="1" applyAlignment="1" applyProtection="1">
      <alignment vertical="center" wrapText="1"/>
    </xf>
    <xf numFmtId="165" fontId="2" fillId="11" borderId="14" xfId="4" applyNumberFormat="1" applyFont="1" applyFill="1" applyBorder="1" applyAlignment="1" applyProtection="1">
      <alignment vertical="center" wrapText="1"/>
    </xf>
    <xf numFmtId="0" fontId="2" fillId="11" borderId="9" xfId="4" applyFont="1" applyFill="1" applyBorder="1" applyAlignment="1" applyProtection="1">
      <alignment vertical="center" wrapText="1"/>
    </xf>
    <xf numFmtId="0" fontId="2" fillId="10" borderId="7" xfId="4" applyFont="1" applyFill="1" applyBorder="1" applyAlignment="1" applyProtection="1">
      <alignment vertical="center" wrapText="1"/>
    </xf>
    <xf numFmtId="0" fontId="2" fillId="32" borderId="7" xfId="4" applyFont="1" applyFill="1" applyBorder="1" applyAlignment="1" applyProtection="1">
      <alignment vertical="center"/>
    </xf>
    <xf numFmtId="0" fontId="2" fillId="33" borderId="7" xfId="4" applyFont="1" applyFill="1" applyBorder="1" applyAlignment="1" applyProtection="1">
      <alignment vertical="center"/>
    </xf>
    <xf numFmtId="0" fontId="2" fillId="34" borderId="7" xfId="4" applyFont="1" applyFill="1" applyBorder="1" applyAlignment="1" applyProtection="1">
      <alignment vertical="center"/>
    </xf>
    <xf numFmtId="0" fontId="2" fillId="35" borderId="7" xfId="4" applyFont="1" applyFill="1" applyBorder="1" applyAlignment="1" applyProtection="1">
      <alignment vertical="center"/>
    </xf>
    <xf numFmtId="3" fontId="10" fillId="7" borderId="1" xfId="5" applyNumberFormat="1" applyFont="1" applyFill="1" applyBorder="1" applyAlignment="1" applyProtection="1">
      <alignment horizontal="center" vertical="center" wrapText="1"/>
    </xf>
    <xf numFmtId="0" fontId="2" fillId="20" borderId="15" xfId="4" applyFont="1" applyFill="1" applyBorder="1" applyAlignment="1" applyProtection="1">
      <alignment vertical="center" wrapText="1"/>
    </xf>
    <xf numFmtId="0" fontId="2" fillId="7" borderId="9" xfId="4" applyFont="1" applyFill="1" applyBorder="1" applyAlignment="1" applyProtection="1">
      <alignment vertical="center" wrapText="1"/>
    </xf>
    <xf numFmtId="0" fontId="2" fillId="25" borderId="7" xfId="4" applyFont="1" applyFill="1" applyBorder="1" applyAlignment="1" applyProtection="1">
      <alignment vertical="center" wrapText="1"/>
    </xf>
    <xf numFmtId="0" fontId="2" fillId="31" borderId="7" xfId="4" applyFont="1" applyFill="1" applyBorder="1" applyAlignment="1" applyProtection="1">
      <alignment vertical="center" wrapText="1"/>
    </xf>
    <xf numFmtId="0" fontId="2" fillId="18" borderId="9" xfId="4" applyFont="1" applyFill="1" applyBorder="1" applyAlignment="1" applyProtection="1">
      <alignment horizontal="center" vertical="center"/>
    </xf>
    <xf numFmtId="3" fontId="10" fillId="18" borderId="5" xfId="5" applyNumberFormat="1" applyFont="1" applyFill="1" applyBorder="1" applyAlignment="1" applyProtection="1">
      <alignment horizontal="center" vertical="center" wrapText="1"/>
    </xf>
    <xf numFmtId="3" fontId="10" fillId="18" borderId="3" xfId="5" applyNumberFormat="1" applyFont="1" applyFill="1" applyBorder="1" applyAlignment="1" applyProtection="1">
      <alignment horizontal="center" vertical="center" wrapText="1"/>
    </xf>
    <xf numFmtId="0" fontId="1" fillId="0" borderId="1" xfId="4" applyBorder="1" applyAlignment="1" applyProtection="1">
      <alignment horizontal="center" vertical="center"/>
      <protection locked="0"/>
    </xf>
    <xf numFmtId="3" fontId="10" fillId="11" borderId="1" xfId="5" applyNumberFormat="1" applyFont="1" applyFill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  <protection locked="0"/>
    </xf>
    <xf numFmtId="164" fontId="9" fillId="22" borderId="1" xfId="4" applyNumberFormat="1" applyFont="1" applyFill="1" applyBorder="1" applyAlignment="1" applyProtection="1">
      <alignment vertical="center"/>
    </xf>
    <xf numFmtId="3" fontId="10" fillId="7" borderId="1" xfId="5" applyNumberFormat="1" applyFont="1" applyFill="1" applyBorder="1" applyAlignment="1" applyProtection="1">
      <alignment horizontal="left" vertical="center" wrapText="1"/>
    </xf>
    <xf numFmtId="0" fontId="2" fillId="36" borderId="9" xfId="4" applyFont="1" applyFill="1" applyBorder="1" applyAlignment="1" applyProtection="1">
      <alignment vertical="center" wrapText="1"/>
    </xf>
    <xf numFmtId="0" fontId="1" fillId="0" borderId="0" xfId="4" applyBorder="1" applyAlignment="1" applyProtection="1">
      <alignment horizontal="center" vertical="center"/>
      <protection locked="0"/>
    </xf>
    <xf numFmtId="3" fontId="10" fillId="37" borderId="3" xfId="5" applyNumberFormat="1" applyFont="1" applyFill="1" applyBorder="1" applyAlignment="1" applyProtection="1">
      <alignment horizontal="center" vertical="center" wrapText="1"/>
    </xf>
    <xf numFmtId="3" fontId="10" fillId="37" borderId="3" xfId="5" applyNumberFormat="1" applyFont="1" applyFill="1" applyBorder="1" applyAlignment="1" applyProtection="1">
      <alignment horizontal="left" vertical="center" wrapText="1"/>
    </xf>
    <xf numFmtId="0" fontId="2" fillId="38" borderId="1" xfId="4" applyFont="1" applyFill="1" applyBorder="1" applyAlignment="1" applyProtection="1">
      <alignment vertical="center" wrapText="1"/>
    </xf>
    <xf numFmtId="0" fontId="2" fillId="38" borderId="9" xfId="4" applyFont="1" applyFill="1" applyBorder="1" applyAlignment="1" applyProtection="1">
      <alignment vertical="center" wrapText="1"/>
    </xf>
    <xf numFmtId="0" fontId="1" fillId="0" borderId="0" xfId="4" applyAlignment="1" applyProtection="1">
      <alignment vertical="center"/>
    </xf>
    <xf numFmtId="165" fontId="1" fillId="0" borderId="0" xfId="4" applyNumberFormat="1" applyAlignment="1" applyProtection="1">
      <alignment vertical="center"/>
    </xf>
    <xf numFmtId="0" fontId="1" fillId="19" borderId="0" xfId="4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2" fillId="4" borderId="1" xfId="4" applyFont="1" applyFill="1" applyBorder="1" applyAlignment="1" applyProtection="1">
      <alignment horizontal="center" vertical="center"/>
    </xf>
    <xf numFmtId="0" fontId="1" fillId="4" borderId="1" xfId="4" applyFill="1" applyBorder="1" applyAlignment="1" applyProtection="1">
      <alignment horizontal="center" vertical="center"/>
    </xf>
    <xf numFmtId="164" fontId="1" fillId="4" borderId="1" xfId="4" applyNumberFormat="1" applyFill="1" applyBorder="1" applyAlignment="1" applyProtection="1">
      <alignment vertical="center"/>
    </xf>
    <xf numFmtId="164" fontId="2" fillId="4" borderId="1" xfId="4" applyNumberFormat="1" applyFont="1" applyFill="1" applyBorder="1" applyAlignment="1" applyProtection="1">
      <alignment vertical="center"/>
    </xf>
    <xf numFmtId="164" fontId="2" fillId="4" borderId="8" xfId="4" applyNumberFormat="1" applyFont="1" applyFill="1" applyBorder="1" applyAlignment="1" applyProtection="1">
      <alignment vertical="center"/>
    </xf>
    <xf numFmtId="164" fontId="2" fillId="4" borderId="16" xfId="4" applyNumberFormat="1" applyFont="1" applyFill="1" applyBorder="1" applyAlignment="1" applyProtection="1">
      <alignment vertical="center"/>
    </xf>
    <xf numFmtId="164" fontId="2" fillId="21" borderId="33" xfId="4" applyNumberFormat="1" applyFont="1" applyFill="1" applyBorder="1" applyAlignment="1" applyProtection="1">
      <alignment vertical="center"/>
    </xf>
    <xf numFmtId="164" fontId="2" fillId="21" borderId="1" xfId="4" applyNumberFormat="1" applyFont="1" applyFill="1" applyBorder="1" applyAlignment="1" applyProtection="1">
      <alignment vertical="center"/>
    </xf>
    <xf numFmtId="165" fontId="2" fillId="4" borderId="5" xfId="4" applyNumberFormat="1" applyFont="1" applyFill="1" applyBorder="1" applyAlignment="1" applyProtection="1">
      <alignment vertical="center"/>
    </xf>
    <xf numFmtId="164" fontId="2" fillId="4" borderId="3" xfId="4" applyNumberFormat="1" applyFont="1" applyFill="1" applyBorder="1" applyAlignment="1" applyProtection="1">
      <alignment vertical="center"/>
    </xf>
    <xf numFmtId="0" fontId="1" fillId="0" borderId="10" xfId="4" applyBorder="1" applyAlignment="1" applyProtection="1">
      <alignment vertical="center"/>
    </xf>
    <xf numFmtId="164" fontId="2" fillId="26" borderId="8" xfId="4" applyNumberFormat="1" applyFont="1" applyFill="1" applyBorder="1" applyAlignment="1" applyProtection="1">
      <alignment vertical="center"/>
    </xf>
    <xf numFmtId="164" fontId="2" fillId="4" borderId="23" xfId="4" applyNumberFormat="1" applyFont="1" applyFill="1" applyBorder="1" applyAlignment="1" applyProtection="1">
      <alignment vertical="center"/>
    </xf>
    <xf numFmtId="164" fontId="2" fillId="26" borderId="1" xfId="4" applyNumberFormat="1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" fillId="4" borderId="5" xfId="4" applyFill="1" applyBorder="1" applyAlignment="1" applyProtection="1">
      <alignment horizontal="center" vertical="center"/>
    </xf>
    <xf numFmtId="164" fontId="2" fillId="4" borderId="11" xfId="4" applyNumberFormat="1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" fillId="5" borderId="1" xfId="4" applyFont="1" applyFill="1" applyBorder="1" applyAlignment="1" applyProtection="1">
      <alignment horizontal="center" vertical="center"/>
    </xf>
    <xf numFmtId="0" fontId="1" fillId="0" borderId="1" xfId="4" applyBorder="1" applyAlignment="1" applyProtection="1">
      <alignment horizontal="left" vertical="center"/>
    </xf>
    <xf numFmtId="0" fontId="1" fillId="5" borderId="1" xfId="4" applyFill="1" applyBorder="1" applyAlignment="1" applyProtection="1">
      <alignment horizontal="center" vertical="center"/>
    </xf>
    <xf numFmtId="164" fontId="1" fillId="5" borderId="1" xfId="4" applyNumberFormat="1" applyFill="1" applyBorder="1" applyAlignment="1" applyProtection="1">
      <alignment vertical="center"/>
    </xf>
    <xf numFmtId="164" fontId="9" fillId="5" borderId="1" xfId="4" applyNumberFormat="1" applyFont="1" applyFill="1" applyBorder="1" applyAlignment="1" applyProtection="1">
      <alignment vertical="center"/>
    </xf>
    <xf numFmtId="164" fontId="9" fillId="5" borderId="3" xfId="4" applyNumberFormat="1" applyFont="1" applyFill="1" applyBorder="1" applyAlignment="1" applyProtection="1">
      <alignment vertical="center"/>
    </xf>
    <xf numFmtId="164" fontId="9" fillId="5" borderId="11" xfId="4" applyNumberFormat="1" applyFont="1" applyFill="1" applyBorder="1" applyAlignment="1" applyProtection="1">
      <alignment vertical="center"/>
    </xf>
    <xf numFmtId="164" fontId="9" fillId="22" borderId="2" xfId="4" applyNumberFormat="1" applyFont="1" applyFill="1" applyBorder="1" applyAlignment="1" applyProtection="1">
      <alignment vertical="center"/>
    </xf>
    <xf numFmtId="165" fontId="9" fillId="5" borderId="5" xfId="4" applyNumberFormat="1" applyFont="1" applyFill="1" applyBorder="1" applyAlignment="1" applyProtection="1">
      <alignment vertical="center"/>
    </xf>
    <xf numFmtId="0" fontId="1" fillId="0" borderId="11" xfId="4" applyBorder="1" applyAlignment="1" applyProtection="1">
      <alignment vertical="center"/>
    </xf>
    <xf numFmtId="164" fontId="9" fillId="27" borderId="1" xfId="4" applyNumberFormat="1" applyFont="1" applyFill="1" applyBorder="1" applyAlignment="1" applyProtection="1">
      <alignment vertical="center"/>
    </xf>
    <xf numFmtId="164" fontId="9" fillId="5" borderId="23" xfId="4" applyNumberFormat="1" applyFont="1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" fillId="5" borderId="5" xfId="4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1" fillId="0" borderId="0" xfId="4" applyAlignment="1" applyProtection="1">
      <alignment vertical="center"/>
      <protection locked="0"/>
    </xf>
    <xf numFmtId="0" fontId="2" fillId="6" borderId="1" xfId="4" applyFont="1" applyFill="1" applyBorder="1" applyAlignment="1" applyProtection="1">
      <alignment horizontal="center" vertical="center"/>
      <protection locked="0"/>
    </xf>
    <xf numFmtId="0" fontId="1" fillId="0" borderId="1" xfId="4" applyBorder="1" applyAlignment="1" applyProtection="1">
      <alignment horizontal="left" vertical="center"/>
      <protection locked="0"/>
    </xf>
    <xf numFmtId="0" fontId="1" fillId="0" borderId="1" xfId="4" applyBorder="1" applyAlignment="1" applyProtection="1">
      <alignment vertical="center"/>
      <protection locked="0"/>
    </xf>
    <xf numFmtId="0" fontId="0" fillId="6" borderId="1" xfId="4" applyFont="1" applyFill="1" applyBorder="1" applyAlignment="1" applyProtection="1">
      <alignment horizontal="center" vertical="center"/>
      <protection locked="0"/>
    </xf>
    <xf numFmtId="0" fontId="1" fillId="6" borderId="1" xfId="4" applyFill="1" applyBorder="1" applyAlignment="1" applyProtection="1">
      <alignment horizontal="center" vertical="center"/>
      <protection locked="0"/>
    </xf>
    <xf numFmtId="164" fontId="1" fillId="6" borderId="1" xfId="4" applyNumberFormat="1" applyFill="1" applyBorder="1" applyAlignment="1" applyProtection="1">
      <alignment vertical="center"/>
      <protection locked="0"/>
    </xf>
    <xf numFmtId="164" fontId="8" fillId="6" borderId="1" xfId="4" applyNumberFormat="1" applyFont="1" applyFill="1" applyBorder="1" applyAlignment="1" applyProtection="1">
      <alignment vertical="center"/>
      <protection locked="0"/>
    </xf>
    <xf numFmtId="164" fontId="8" fillId="6" borderId="3" xfId="4" applyNumberFormat="1" applyFont="1" applyFill="1" applyBorder="1" applyAlignment="1" applyProtection="1">
      <alignment vertical="center"/>
      <protection locked="0"/>
    </xf>
    <xf numFmtId="164" fontId="8" fillId="6" borderId="11" xfId="4" applyNumberFormat="1" applyFont="1" applyFill="1" applyBorder="1" applyAlignment="1" applyProtection="1">
      <alignment vertical="center"/>
      <protection locked="0"/>
    </xf>
    <xf numFmtId="164" fontId="9" fillId="23" borderId="2" xfId="4" applyNumberFormat="1" applyFont="1" applyFill="1" applyBorder="1" applyAlignment="1" applyProtection="1">
      <alignment vertical="center"/>
      <protection locked="0"/>
    </xf>
    <xf numFmtId="164" fontId="9" fillId="23" borderId="1" xfId="4" applyNumberFormat="1" applyFont="1" applyFill="1" applyBorder="1" applyAlignment="1" applyProtection="1">
      <alignment vertical="center"/>
      <protection locked="0"/>
    </xf>
    <xf numFmtId="10" fontId="8" fillId="6" borderId="5" xfId="4" applyNumberFormat="1" applyFont="1" applyFill="1" applyBorder="1" applyAlignment="1" applyProtection="1">
      <alignment vertical="center"/>
      <protection locked="0"/>
    </xf>
    <xf numFmtId="0" fontId="0" fillId="6" borderId="11" xfId="4" applyFont="1" applyFill="1" applyBorder="1" applyAlignment="1" applyProtection="1">
      <alignment vertical="center"/>
      <protection locked="0"/>
    </xf>
    <xf numFmtId="0" fontId="1" fillId="0" borderId="11" xfId="4" applyBorder="1" applyAlignment="1" applyProtection="1">
      <alignment vertical="center"/>
      <protection locked="0"/>
    </xf>
    <xf numFmtId="0" fontId="1" fillId="6" borderId="11" xfId="4" applyNumberFormat="1" applyFill="1" applyBorder="1" applyAlignment="1" applyProtection="1">
      <alignment vertical="center"/>
      <protection locked="0"/>
    </xf>
    <xf numFmtId="164" fontId="9" fillId="28" borderId="3" xfId="4" applyNumberFormat="1" applyFont="1" applyFill="1" applyBorder="1" applyAlignment="1" applyProtection="1">
      <alignment vertical="center"/>
      <protection locked="0"/>
    </xf>
    <xf numFmtId="164" fontId="8" fillId="6" borderId="23" xfId="4" applyNumberFormat="1" applyFont="1" applyFill="1" applyBorder="1" applyAlignment="1" applyProtection="1">
      <alignment vertical="center"/>
      <protection locked="0"/>
    </xf>
    <xf numFmtId="164" fontId="9" fillId="28" borderId="1" xfId="4" applyNumberFormat="1" applyFont="1" applyFill="1" applyBorder="1" applyAlignment="1" applyProtection="1">
      <alignment vertical="center"/>
      <protection locked="0"/>
    </xf>
    <xf numFmtId="165" fontId="8" fillId="6" borderId="5" xfId="4" applyNumberFormat="1" applyFont="1" applyFill="1" applyBorder="1" applyAlignment="1" applyProtection="1">
      <alignment vertical="center"/>
      <protection locked="0"/>
    </xf>
    <xf numFmtId="164" fontId="0" fillId="13" borderId="23" xfId="0" applyNumberFormat="1" applyFill="1" applyBorder="1" applyAlignment="1" applyProtection="1">
      <alignment vertical="center"/>
      <protection locked="0"/>
    </xf>
    <xf numFmtId="0" fontId="1" fillId="6" borderId="5" xfId="4" applyFill="1" applyBorder="1" applyAlignment="1" applyProtection="1">
      <alignment horizontal="center" vertical="center"/>
      <protection locked="0"/>
    </xf>
    <xf numFmtId="164" fontId="0" fillId="12" borderId="11" xfId="0" applyNumberFormat="1" applyFill="1" applyBorder="1" applyAlignment="1" applyProtection="1">
      <alignment vertical="center"/>
      <protection locked="0"/>
    </xf>
    <xf numFmtId="164" fontId="0" fillId="18" borderId="11" xfId="0" applyNumberFormat="1" applyFill="1" applyBorder="1" applyAlignment="1" applyProtection="1">
      <alignment vertical="center"/>
      <protection locked="0"/>
    </xf>
    <xf numFmtId="164" fontId="0" fillId="16" borderId="11" xfId="0" applyNumberFormat="1" applyFill="1" applyBorder="1" applyAlignment="1" applyProtection="1">
      <alignment vertical="center"/>
      <protection locked="0"/>
    </xf>
    <xf numFmtId="164" fontId="0" fillId="17" borderId="11" xfId="0" applyNumberFormat="1" applyFill="1" applyBorder="1" applyAlignment="1" applyProtection="1">
      <alignment vertical="center"/>
      <protection locked="0"/>
    </xf>
    <xf numFmtId="164" fontId="0" fillId="15" borderId="11" xfId="0" applyNumberFormat="1" applyFill="1" applyBorder="1" applyAlignment="1" applyProtection="1">
      <alignment vertical="center"/>
      <protection locked="0"/>
    </xf>
    <xf numFmtId="0" fontId="1" fillId="19" borderId="0" xfId="4" applyFill="1" applyAlignment="1" applyProtection="1">
      <alignment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0" fillId="0" borderId="1" xfId="4" applyFont="1" applyBorder="1" applyAlignment="1" applyProtection="1">
      <alignment vertical="center"/>
      <protection locked="0"/>
    </xf>
    <xf numFmtId="164" fontId="1" fillId="0" borderId="1" xfId="4" applyNumberFormat="1" applyBorder="1" applyAlignment="1" applyProtection="1">
      <alignment vertical="center"/>
      <protection locked="0"/>
    </xf>
    <xf numFmtId="164" fontId="1" fillId="0" borderId="3" xfId="4" applyNumberFormat="1" applyBorder="1" applyAlignment="1" applyProtection="1">
      <alignment vertical="center"/>
      <protection locked="0"/>
    </xf>
    <xf numFmtId="164" fontId="1" fillId="0" borderId="11" xfId="4" applyNumberFormat="1" applyBorder="1" applyAlignment="1" applyProtection="1">
      <alignment vertical="center"/>
      <protection locked="0"/>
    </xf>
    <xf numFmtId="164" fontId="2" fillId="1" borderId="2" xfId="4" applyNumberFormat="1" applyFont="1" applyFill="1" applyBorder="1" applyAlignment="1" applyProtection="1">
      <alignment vertical="center"/>
      <protection locked="0"/>
    </xf>
    <xf numFmtId="164" fontId="2" fillId="1" borderId="1" xfId="4" applyNumberFormat="1" applyFont="1" applyFill="1" applyBorder="1" applyAlignment="1" applyProtection="1">
      <alignment vertical="center"/>
      <protection locked="0"/>
    </xf>
    <xf numFmtId="10" fontId="1" fillId="0" borderId="5" xfId="4" applyNumberFormat="1" applyBorder="1" applyAlignment="1" applyProtection="1">
      <alignment vertical="center"/>
      <protection locked="0"/>
    </xf>
    <xf numFmtId="166" fontId="1" fillId="0" borderId="3" xfId="4" applyNumberFormat="1" applyBorder="1" applyAlignment="1" applyProtection="1">
      <alignment vertical="center"/>
      <protection locked="0"/>
    </xf>
    <xf numFmtId="0" fontId="1" fillId="0" borderId="11" xfId="4" applyNumberFormat="1" applyBorder="1" applyAlignment="1" applyProtection="1">
      <alignment vertical="center"/>
      <protection locked="0"/>
    </xf>
    <xf numFmtId="164" fontId="2" fillId="29" borderId="3" xfId="4" applyNumberFormat="1" applyFont="1" applyFill="1" applyBorder="1" applyAlignment="1" applyProtection="1">
      <alignment vertical="center"/>
      <protection locked="0"/>
    </xf>
    <xf numFmtId="164" fontId="1" fillId="0" borderId="23" xfId="4" applyNumberFormat="1" applyBorder="1" applyAlignment="1" applyProtection="1">
      <alignment vertical="center"/>
      <protection locked="0"/>
    </xf>
    <xf numFmtId="164" fontId="2" fillId="29" borderId="1" xfId="4" applyNumberFormat="1" applyFont="1" applyFill="1" applyBorder="1" applyAlignment="1" applyProtection="1">
      <alignment vertical="center"/>
      <protection locked="0"/>
    </xf>
    <xf numFmtId="165" fontId="1" fillId="0" borderId="5" xfId="4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/>
      <protection locked="0"/>
    </xf>
    <xf numFmtId="0" fontId="1" fillId="0" borderId="5" xfId="4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1" fillId="0" borderId="1" xfId="4" applyFont="1" applyBorder="1" applyAlignment="1" applyProtection="1">
      <alignment vertical="center"/>
      <protection locked="0"/>
    </xf>
    <xf numFmtId="0" fontId="1" fillId="6" borderId="11" xfId="4" applyFill="1" applyBorder="1" applyAlignment="1" applyProtection="1">
      <alignment vertical="center"/>
      <protection locked="0"/>
    </xf>
    <xf numFmtId="10" fontId="9" fillId="5" borderId="5" xfId="4" applyNumberFormat="1" applyFont="1" applyFill="1" applyBorder="1" applyAlignment="1" applyProtection="1">
      <alignment vertical="center"/>
    </xf>
    <xf numFmtId="164" fontId="0" fillId="0" borderId="23" xfId="0" applyNumberFormat="1" applyFill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vertical="center"/>
    </xf>
    <xf numFmtId="164" fontId="1" fillId="6" borderId="11" xfId="4" applyNumberFormat="1" applyFill="1" applyBorder="1" applyAlignment="1" applyProtection="1">
      <alignment vertical="center"/>
      <protection locked="0"/>
    </xf>
    <xf numFmtId="164" fontId="2" fillId="21" borderId="2" xfId="4" applyNumberFormat="1" applyFont="1" applyFill="1" applyBorder="1" applyAlignment="1" applyProtection="1">
      <alignment vertical="center"/>
    </xf>
    <xf numFmtId="10" fontId="2" fillId="4" borderId="5" xfId="4" applyNumberFormat="1" applyFont="1" applyFill="1" applyBorder="1" applyAlignment="1" applyProtection="1">
      <alignment vertical="center"/>
    </xf>
    <xf numFmtId="164" fontId="2" fillId="26" borderId="3" xfId="4" applyNumberFormat="1" applyFont="1" applyFill="1" applyBorder="1" applyAlignment="1" applyProtection="1">
      <alignment vertical="center"/>
    </xf>
    <xf numFmtId="0" fontId="2" fillId="41" borderId="1" xfId="4" applyFont="1" applyFill="1" applyBorder="1" applyAlignment="1" applyProtection="1">
      <alignment horizontal="center" vertical="center"/>
    </xf>
    <xf numFmtId="0" fontId="1" fillId="39" borderId="1" xfId="4" applyFill="1" applyBorder="1" applyAlignment="1" applyProtection="1">
      <alignment horizontal="left" vertical="center"/>
    </xf>
    <xf numFmtId="0" fontId="1" fillId="41" borderId="1" xfId="4" applyFill="1" applyBorder="1" applyAlignment="1" applyProtection="1">
      <alignment horizontal="center" vertical="center"/>
    </xf>
    <xf numFmtId="164" fontId="1" fillId="41" borderId="1" xfId="4" applyNumberFormat="1" applyFill="1" applyBorder="1" applyAlignment="1" applyProtection="1">
      <alignment vertical="center"/>
    </xf>
    <xf numFmtId="164" fontId="9" fillId="41" borderId="1" xfId="4" applyNumberFormat="1" applyFont="1" applyFill="1" applyBorder="1" applyAlignment="1" applyProtection="1">
      <alignment vertical="center"/>
    </xf>
    <xf numFmtId="164" fontId="9" fillId="41" borderId="3" xfId="4" applyNumberFormat="1" applyFont="1" applyFill="1" applyBorder="1" applyAlignment="1" applyProtection="1">
      <alignment vertical="center"/>
    </xf>
    <xf numFmtId="164" fontId="9" fillId="41" borderId="11" xfId="4" applyNumberFormat="1" applyFont="1" applyFill="1" applyBorder="1" applyAlignment="1" applyProtection="1">
      <alignment vertical="center"/>
    </xf>
    <xf numFmtId="164" fontId="9" fillId="41" borderId="2" xfId="4" applyNumberFormat="1" applyFont="1" applyFill="1" applyBorder="1" applyAlignment="1" applyProtection="1">
      <alignment vertical="center"/>
    </xf>
    <xf numFmtId="10" fontId="9" fillId="41" borderId="5" xfId="4" applyNumberFormat="1" applyFont="1" applyFill="1" applyBorder="1" applyAlignment="1" applyProtection="1">
      <alignment vertical="center"/>
    </xf>
    <xf numFmtId="0" fontId="1" fillId="39" borderId="11" xfId="4" applyFill="1" applyBorder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/>
      <protection locked="0"/>
    </xf>
    <xf numFmtId="0" fontId="1" fillId="0" borderId="1" xfId="4" applyFont="1" applyFill="1" applyBorder="1" applyAlignment="1" applyProtection="1">
      <alignment horizontal="left" vertical="center"/>
      <protection locked="0"/>
    </xf>
    <xf numFmtId="0" fontId="1" fillId="0" borderId="3" xfId="4" applyBorder="1" applyAlignment="1" applyProtection="1">
      <alignment horizontal="left" vertical="center"/>
      <protection locked="0"/>
    </xf>
    <xf numFmtId="0" fontId="4" fillId="0" borderId="3" xfId="4" applyFont="1" applyBorder="1" applyAlignment="1" applyProtection="1">
      <alignment horizontal="left" vertical="center"/>
      <protection locked="0"/>
    </xf>
    <xf numFmtId="0" fontId="1" fillId="0" borderId="3" xfId="4" applyFont="1" applyFill="1" applyBorder="1" applyAlignment="1" applyProtection="1">
      <alignment horizontal="left" vertical="center"/>
      <protection locked="0"/>
    </xf>
    <xf numFmtId="0" fontId="1" fillId="0" borderId="1" xfId="4" applyBorder="1" applyAlignment="1" applyProtection="1">
      <alignment vertical="center"/>
    </xf>
    <xf numFmtId="164" fontId="1" fillId="9" borderId="1" xfId="4" applyNumberForma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/>
      <protection locked="0"/>
    </xf>
    <xf numFmtId="164" fontId="1" fillId="9" borderId="1" xfId="4" applyNumberFormat="1" applyFill="1" applyBorder="1" applyAlignment="1" applyProtection="1">
      <alignment vertical="center"/>
      <protection locked="0"/>
    </xf>
    <xf numFmtId="0" fontId="1" fillId="0" borderId="1" xfId="4" applyFill="1" applyBorder="1" applyAlignment="1" applyProtection="1">
      <alignment horizontal="left" vertical="center"/>
    </xf>
    <xf numFmtId="0" fontId="1" fillId="0" borderId="1" xfId="4" applyFill="1" applyBorder="1" applyAlignment="1" applyProtection="1">
      <alignment horizontal="left" vertical="center"/>
      <protection locked="0"/>
    </xf>
    <xf numFmtId="0" fontId="1" fillId="0" borderId="3" xfId="4" applyFill="1" applyBorder="1" applyAlignment="1" applyProtection="1">
      <alignment horizontal="left" vertical="center"/>
      <protection locked="0"/>
    </xf>
    <xf numFmtId="0" fontId="1" fillId="39" borderId="1" xfId="4" applyFill="1" applyBorder="1" applyAlignment="1" applyProtection="1">
      <alignment vertical="center"/>
    </xf>
    <xf numFmtId="0" fontId="2" fillId="8" borderId="1" xfId="4" applyFont="1" applyFill="1" applyBorder="1" applyAlignment="1" applyProtection="1">
      <alignment horizontal="center" vertical="center"/>
    </xf>
    <xf numFmtId="164" fontId="2" fillId="8" borderId="1" xfId="4" applyNumberFormat="1" applyFont="1" applyFill="1" applyBorder="1" applyAlignment="1" applyProtection="1">
      <alignment vertical="center"/>
    </xf>
    <xf numFmtId="164" fontId="2" fillId="24" borderId="1" xfId="4" applyNumberFormat="1" applyFont="1" applyFill="1" applyBorder="1" applyAlignment="1" applyProtection="1">
      <alignment vertical="center"/>
    </xf>
    <xf numFmtId="164" fontId="2" fillId="15" borderId="4" xfId="4" applyNumberFormat="1" applyFont="1" applyFill="1" applyBorder="1" applyAlignment="1" applyProtection="1">
      <alignment vertical="center"/>
    </xf>
    <xf numFmtId="10" fontId="2" fillId="15" borderId="1" xfId="4" applyNumberFormat="1" applyFont="1" applyFill="1" applyBorder="1" applyAlignment="1" applyProtection="1">
      <alignment vertical="center"/>
    </xf>
    <xf numFmtId="164" fontId="2" fillId="15" borderId="1" xfId="4" applyNumberFormat="1" applyFont="1" applyFill="1" applyBorder="1" applyAlignment="1" applyProtection="1">
      <alignment vertical="center"/>
    </xf>
    <xf numFmtId="0" fontId="2" fillId="8" borderId="5" xfId="4" applyFont="1" applyFill="1" applyBorder="1" applyAlignment="1" applyProtection="1">
      <alignment horizontal="center" vertical="center"/>
    </xf>
    <xf numFmtId="164" fontId="2" fillId="8" borderId="3" xfId="4" applyNumberFormat="1" applyFont="1" applyFill="1" applyBorder="1" applyAlignment="1" applyProtection="1">
      <alignment vertical="center"/>
    </xf>
    <xf numFmtId="164" fontId="2" fillId="8" borderId="7" xfId="4" applyNumberFormat="1" applyFont="1" applyFill="1" applyBorder="1" applyAlignment="1" applyProtection="1">
      <alignment vertical="center"/>
    </xf>
    <xf numFmtId="164" fontId="2" fillId="30" borderId="1" xfId="4" applyNumberFormat="1" applyFont="1" applyFill="1" applyBorder="1" applyAlignment="1" applyProtection="1">
      <alignment vertical="center"/>
    </xf>
    <xf numFmtId="164" fontId="2" fillId="15" borderId="5" xfId="4" applyNumberFormat="1" applyFont="1" applyFill="1" applyBorder="1" applyAlignment="1" applyProtection="1">
      <alignment vertical="center"/>
    </xf>
    <xf numFmtId="0" fontId="1" fillId="8" borderId="1" xfId="4" applyFill="1" applyBorder="1" applyAlignment="1" applyProtection="1">
      <alignment horizontal="center" vertical="center"/>
    </xf>
    <xf numFmtId="0" fontId="1" fillId="8" borderId="1" xfId="4" applyFont="1" applyFill="1" applyBorder="1" applyAlignment="1" applyProtection="1">
      <alignment horizontal="center" vertical="center"/>
    </xf>
    <xf numFmtId="164" fontId="1" fillId="8" borderId="1" xfId="4" applyNumberFormat="1" applyFont="1" applyFill="1" applyBorder="1" applyAlignment="1" applyProtection="1">
      <alignment vertical="center"/>
    </xf>
    <xf numFmtId="0" fontId="1" fillId="0" borderId="12" xfId="4" applyBorder="1" applyAlignment="1" applyProtection="1">
      <alignment vertical="center"/>
    </xf>
    <xf numFmtId="0" fontId="1" fillId="8" borderId="5" xfId="4" applyFont="1" applyFill="1" applyBorder="1" applyAlignment="1" applyProtection="1">
      <alignment horizontal="center" vertical="center"/>
    </xf>
    <xf numFmtId="164" fontId="0" fillId="13" borderId="23" xfId="0" applyNumberFormat="1" applyFill="1" applyBorder="1" applyAlignment="1" applyProtection="1">
      <alignment vertical="center"/>
    </xf>
    <xf numFmtId="164" fontId="0" fillId="12" borderId="11" xfId="0" applyNumberFormat="1" applyFill="1" applyBorder="1" applyAlignment="1" applyProtection="1">
      <alignment vertical="center"/>
    </xf>
    <xf numFmtId="164" fontId="0" fillId="18" borderId="11" xfId="0" applyNumberFormat="1" applyFill="1" applyBorder="1" applyAlignment="1" applyProtection="1">
      <alignment vertical="center"/>
    </xf>
    <xf numFmtId="164" fontId="0" fillId="16" borderId="11" xfId="0" applyNumberFormat="1" applyFill="1" applyBorder="1" applyAlignment="1" applyProtection="1">
      <alignment vertical="center"/>
    </xf>
    <xf numFmtId="164" fontId="0" fillId="17" borderId="11" xfId="0" applyNumberFormat="1" applyFill="1" applyBorder="1" applyAlignment="1" applyProtection="1">
      <alignment vertical="center"/>
    </xf>
    <xf numFmtId="164" fontId="0" fillId="15" borderId="11" xfId="0" applyNumberFormat="1" applyFill="1" applyBorder="1" applyAlignment="1" applyProtection="1">
      <alignment vertical="center"/>
    </xf>
    <xf numFmtId="0" fontId="2" fillId="2" borderId="1" xfId="4" applyFont="1" applyFill="1" applyBorder="1" applyAlignment="1" applyProtection="1">
      <alignment horizontal="center" vertical="center"/>
    </xf>
    <xf numFmtId="0" fontId="1" fillId="2" borderId="1" xfId="4" applyFill="1" applyBorder="1" applyAlignment="1" applyProtection="1">
      <alignment horizontal="center" vertical="center"/>
    </xf>
    <xf numFmtId="0" fontId="1" fillId="2" borderId="1" xfId="4" applyFont="1" applyFill="1" applyBorder="1" applyAlignment="1" applyProtection="1">
      <alignment horizontal="center" vertical="center"/>
    </xf>
    <xf numFmtId="164" fontId="1" fillId="2" borderId="1" xfId="4" applyNumberFormat="1" applyFont="1" applyFill="1" applyBorder="1" applyAlignment="1" applyProtection="1">
      <alignment vertical="center"/>
    </xf>
    <xf numFmtId="164" fontId="2" fillId="2" borderId="1" xfId="4" applyNumberFormat="1" applyFont="1" applyFill="1" applyBorder="1" applyAlignment="1" applyProtection="1">
      <alignment vertical="center"/>
    </xf>
    <xf numFmtId="10" fontId="1" fillId="0" borderId="0" xfId="4" applyNumberFormat="1" applyAlignment="1" applyProtection="1">
      <alignment vertical="center"/>
    </xf>
    <xf numFmtId="0" fontId="17" fillId="40" borderId="0" xfId="4" applyFont="1" applyFill="1" applyAlignment="1" applyProtection="1">
      <alignment vertical="center"/>
    </xf>
    <xf numFmtId="0" fontId="2" fillId="39" borderId="1" xfId="4" applyFont="1" applyFill="1" applyBorder="1" applyAlignment="1" applyProtection="1">
      <alignment horizontal="center" vertical="center"/>
    </xf>
    <xf numFmtId="0" fontId="1" fillId="39" borderId="1" xfId="4" applyFill="1" applyBorder="1" applyAlignment="1" applyProtection="1">
      <alignment horizontal="center" vertical="center"/>
    </xf>
    <xf numFmtId="0" fontId="1" fillId="39" borderId="1" xfId="4" applyFont="1" applyFill="1" applyBorder="1" applyAlignment="1" applyProtection="1">
      <alignment horizontal="center" vertical="center"/>
    </xf>
    <xf numFmtId="164" fontId="1" fillId="39" borderId="1" xfId="4" applyNumberFormat="1" applyFont="1" applyFill="1" applyBorder="1" applyAlignment="1" applyProtection="1">
      <alignment vertical="center"/>
    </xf>
    <xf numFmtId="164" fontId="2" fillId="39" borderId="1" xfId="4" applyNumberFormat="1" applyFont="1" applyFill="1" applyBorder="1" applyAlignment="1" applyProtection="1">
      <alignment vertical="center"/>
    </xf>
    <xf numFmtId="0" fontId="1" fillId="0" borderId="1" xfId="4" applyFont="1" applyFill="1" applyBorder="1" applyAlignment="1" applyProtection="1">
      <alignment horizontal="center" vertical="center"/>
    </xf>
    <xf numFmtId="164" fontId="2" fillId="0" borderId="1" xfId="4" applyNumberFormat="1" applyFont="1" applyFill="1" applyBorder="1" applyAlignment="1" applyProtection="1">
      <alignment vertical="center"/>
    </xf>
    <xf numFmtId="0" fontId="2" fillId="3" borderId="1" xfId="4" applyFont="1" applyFill="1" applyBorder="1" applyAlignment="1" applyProtection="1">
      <alignment horizontal="center" vertical="center"/>
    </xf>
    <xf numFmtId="0" fontId="1" fillId="3" borderId="1" xfId="4" applyFill="1" applyBorder="1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</xf>
    <xf numFmtId="164" fontId="1" fillId="3" borderId="1" xfId="4" applyNumberFormat="1" applyFont="1" applyFill="1" applyBorder="1" applyAlignment="1" applyProtection="1">
      <alignment vertical="center"/>
    </xf>
    <xf numFmtId="164" fontId="2" fillId="3" borderId="1" xfId="4" applyNumberFormat="1" applyFont="1" applyFill="1" applyBorder="1" applyAlignment="1" applyProtection="1">
      <alignment vertical="center"/>
    </xf>
    <xf numFmtId="12" fontId="13" fillId="10" borderId="13" xfId="0" applyNumberFormat="1" applyFont="1" applyFill="1" applyBorder="1" applyAlignment="1" applyProtection="1">
      <alignment horizontal="left" vertical="center"/>
    </xf>
    <xf numFmtId="12" fontId="13" fillId="10" borderId="15" xfId="0" applyNumberFormat="1" applyFont="1" applyFill="1" applyBorder="1" applyAlignment="1" applyProtection="1">
      <alignment horizontal="left" vertical="center"/>
    </xf>
    <xf numFmtId="12" fontId="13" fillId="10" borderId="17" xfId="0" applyNumberFormat="1" applyFont="1" applyFill="1" applyBorder="1" applyAlignment="1" applyProtection="1">
      <alignment horizontal="left" vertical="center"/>
    </xf>
    <xf numFmtId="0" fontId="2" fillId="13" borderId="7" xfId="0" applyFont="1" applyFill="1" applyBorder="1" applyAlignment="1" applyProtection="1">
      <alignment vertical="center"/>
    </xf>
    <xf numFmtId="12" fontId="13" fillId="12" borderId="13" xfId="0" applyNumberFormat="1" applyFont="1" applyFill="1" applyBorder="1" applyAlignment="1" applyProtection="1">
      <alignment horizontal="left" vertical="center"/>
    </xf>
    <xf numFmtId="12" fontId="13" fillId="12" borderId="15" xfId="0" applyNumberFormat="1" applyFont="1" applyFill="1" applyBorder="1" applyAlignment="1" applyProtection="1">
      <alignment horizontal="left" vertical="center"/>
    </xf>
    <xf numFmtId="12" fontId="13" fillId="12" borderId="17" xfId="0" applyNumberFormat="1" applyFont="1" applyFill="1" applyBorder="1" applyAlignment="1" applyProtection="1">
      <alignment horizontal="left" vertical="center"/>
    </xf>
    <xf numFmtId="0" fontId="2" fillId="12" borderId="9" xfId="0" applyFont="1" applyFill="1" applyBorder="1" applyAlignment="1" applyProtection="1">
      <alignment vertical="center"/>
    </xf>
    <xf numFmtId="12" fontId="13" fillId="18" borderId="13" xfId="0" applyNumberFormat="1" applyFont="1" applyFill="1" applyBorder="1" applyAlignment="1" applyProtection="1">
      <alignment horizontal="left" vertical="center"/>
    </xf>
    <xf numFmtId="12" fontId="13" fillId="18" borderId="15" xfId="0" applyNumberFormat="1" applyFont="1" applyFill="1" applyBorder="1" applyAlignment="1" applyProtection="1">
      <alignment horizontal="left" vertical="center"/>
    </xf>
    <xf numFmtId="12" fontId="13" fillId="18" borderId="17" xfId="0" applyNumberFormat="1" applyFont="1" applyFill="1" applyBorder="1" applyAlignment="1" applyProtection="1">
      <alignment horizontal="left" vertical="center"/>
    </xf>
    <xf numFmtId="0" fontId="2" fillId="18" borderId="9" xfId="0" applyFont="1" applyFill="1" applyBorder="1" applyAlignment="1" applyProtection="1">
      <alignment vertical="center"/>
    </xf>
    <xf numFmtId="12" fontId="13" fillId="16" borderId="13" xfId="0" applyNumberFormat="1" applyFont="1" applyFill="1" applyBorder="1" applyAlignment="1" applyProtection="1">
      <alignment horizontal="left" vertical="center"/>
    </xf>
    <xf numFmtId="12" fontId="13" fillId="16" borderId="15" xfId="0" applyNumberFormat="1" applyFont="1" applyFill="1" applyBorder="1" applyAlignment="1" applyProtection="1">
      <alignment horizontal="left" vertical="center"/>
    </xf>
    <xf numFmtId="12" fontId="13" fillId="16" borderId="17" xfId="0" applyNumberFormat="1" applyFont="1" applyFill="1" applyBorder="1" applyAlignment="1" applyProtection="1">
      <alignment horizontal="left" vertical="center"/>
    </xf>
    <xf numFmtId="0" fontId="2" fillId="16" borderId="9" xfId="0" applyFont="1" applyFill="1" applyBorder="1" applyAlignment="1" applyProtection="1">
      <alignment vertical="center"/>
    </xf>
    <xf numFmtId="12" fontId="13" fillId="17" borderId="13" xfId="0" applyNumberFormat="1" applyFont="1" applyFill="1" applyBorder="1" applyAlignment="1" applyProtection="1">
      <alignment horizontal="left" vertical="center"/>
    </xf>
    <xf numFmtId="12" fontId="13" fillId="17" borderId="15" xfId="0" applyNumberFormat="1" applyFont="1" applyFill="1" applyBorder="1" applyAlignment="1" applyProtection="1">
      <alignment horizontal="left" vertical="center"/>
    </xf>
    <xf numFmtId="12" fontId="13" fillId="17" borderId="17" xfId="0" applyNumberFormat="1" applyFont="1" applyFill="1" applyBorder="1" applyAlignment="1" applyProtection="1">
      <alignment horizontal="left" vertical="center"/>
    </xf>
    <xf numFmtId="0" fontId="2" fillId="17" borderId="9" xfId="0" applyFont="1" applyFill="1" applyBorder="1" applyAlignment="1" applyProtection="1">
      <alignment vertical="center"/>
    </xf>
    <xf numFmtId="12" fontId="13" fillId="15" borderId="13" xfId="0" applyNumberFormat="1" applyFont="1" applyFill="1" applyBorder="1" applyAlignment="1" applyProtection="1">
      <alignment horizontal="left" vertical="center"/>
    </xf>
    <xf numFmtId="12" fontId="13" fillId="15" borderId="15" xfId="0" applyNumberFormat="1" applyFont="1" applyFill="1" applyBorder="1" applyAlignment="1" applyProtection="1">
      <alignment horizontal="left" vertical="center"/>
    </xf>
    <xf numFmtId="12" fontId="13" fillId="15" borderId="17" xfId="0" applyNumberFormat="1" applyFont="1" applyFill="1" applyBorder="1" applyAlignment="1" applyProtection="1">
      <alignment horizontal="left" vertical="center"/>
    </xf>
    <xf numFmtId="0" fontId="2" fillId="15" borderId="9" xfId="0" applyFont="1" applyFill="1" applyBorder="1" applyAlignment="1" applyProtection="1">
      <alignment vertical="center"/>
    </xf>
    <xf numFmtId="12" fontId="13" fillId="10" borderId="18" xfId="0" applyNumberFormat="1" applyFont="1" applyFill="1" applyBorder="1" applyAlignment="1" applyProtection="1">
      <alignment horizontal="left" vertical="center"/>
    </xf>
    <xf numFmtId="12" fontId="13" fillId="10" borderId="19" xfId="0" applyNumberFormat="1" applyFont="1" applyFill="1" applyBorder="1" applyAlignment="1" applyProtection="1">
      <alignment horizontal="left" vertical="center"/>
    </xf>
    <xf numFmtId="12" fontId="13" fillId="10" borderId="21" xfId="0" applyNumberFormat="1" applyFont="1" applyFill="1" applyBorder="1" applyAlignment="1" applyProtection="1">
      <alignment horizontal="left" vertical="center"/>
    </xf>
    <xf numFmtId="0" fontId="2" fillId="14" borderId="7" xfId="0" applyFont="1" applyFill="1" applyBorder="1" applyAlignment="1" applyProtection="1">
      <alignment vertical="center"/>
    </xf>
    <xf numFmtId="12" fontId="13" fillId="12" borderId="18" xfId="0" applyNumberFormat="1" applyFont="1" applyFill="1" applyBorder="1" applyAlignment="1" applyProtection="1">
      <alignment horizontal="left" vertical="center"/>
    </xf>
    <xf numFmtId="12" fontId="13" fillId="12" borderId="19" xfId="0" applyNumberFormat="1" applyFont="1" applyFill="1" applyBorder="1" applyAlignment="1" applyProtection="1">
      <alignment horizontal="left" vertical="center"/>
    </xf>
    <xf numFmtId="12" fontId="13" fillId="12" borderId="21" xfId="0" applyNumberFormat="1" applyFont="1" applyFill="1" applyBorder="1" applyAlignment="1" applyProtection="1">
      <alignment horizontal="left" vertical="center"/>
    </xf>
    <xf numFmtId="12" fontId="13" fillId="18" borderId="18" xfId="0" applyNumberFormat="1" applyFont="1" applyFill="1" applyBorder="1" applyAlignment="1" applyProtection="1">
      <alignment horizontal="left" vertical="center"/>
    </xf>
    <xf numFmtId="12" fontId="13" fillId="18" borderId="19" xfId="0" applyNumberFormat="1" applyFont="1" applyFill="1" applyBorder="1" applyAlignment="1" applyProtection="1">
      <alignment horizontal="left" vertical="center"/>
    </xf>
    <xf numFmtId="12" fontId="13" fillId="18" borderId="21" xfId="0" applyNumberFormat="1" applyFont="1" applyFill="1" applyBorder="1" applyAlignment="1" applyProtection="1">
      <alignment horizontal="left" vertical="center"/>
    </xf>
    <xf numFmtId="12" fontId="13" fillId="16" borderId="18" xfId="0" applyNumberFormat="1" applyFont="1" applyFill="1" applyBorder="1" applyAlignment="1" applyProtection="1">
      <alignment horizontal="left" vertical="center"/>
    </xf>
    <xf numFmtId="12" fontId="13" fillId="16" borderId="19" xfId="0" applyNumberFormat="1" applyFont="1" applyFill="1" applyBorder="1" applyAlignment="1" applyProtection="1">
      <alignment horizontal="left" vertical="center"/>
    </xf>
    <xf numFmtId="12" fontId="13" fillId="16" borderId="21" xfId="0" applyNumberFormat="1" applyFont="1" applyFill="1" applyBorder="1" applyAlignment="1" applyProtection="1">
      <alignment horizontal="left" vertical="center"/>
    </xf>
    <xf numFmtId="12" fontId="13" fillId="17" borderId="18" xfId="0" applyNumberFormat="1" applyFont="1" applyFill="1" applyBorder="1" applyAlignment="1" applyProtection="1">
      <alignment horizontal="left" vertical="center"/>
    </xf>
    <xf numFmtId="12" fontId="13" fillId="17" borderId="19" xfId="0" applyNumberFormat="1" applyFont="1" applyFill="1" applyBorder="1" applyAlignment="1" applyProtection="1">
      <alignment horizontal="left" vertical="center"/>
    </xf>
    <xf numFmtId="12" fontId="13" fillId="17" borderId="21" xfId="0" applyNumberFormat="1" applyFont="1" applyFill="1" applyBorder="1" applyAlignment="1" applyProtection="1">
      <alignment horizontal="left" vertical="center"/>
    </xf>
    <xf numFmtId="12" fontId="13" fillId="15" borderId="18" xfId="0" applyNumberFormat="1" applyFont="1" applyFill="1" applyBorder="1" applyAlignment="1" applyProtection="1">
      <alignment horizontal="left" vertical="center"/>
    </xf>
    <xf numFmtId="12" fontId="13" fillId="15" borderId="19" xfId="0" applyNumberFormat="1" applyFont="1" applyFill="1" applyBorder="1" applyAlignment="1" applyProtection="1">
      <alignment horizontal="left" vertical="center"/>
    </xf>
    <xf numFmtId="12" fontId="13" fillId="15" borderId="21" xfId="0" applyNumberFormat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vertical="center"/>
    </xf>
    <xf numFmtId="12" fontId="13" fillId="10" borderId="34" xfId="0" applyNumberFormat="1" applyFont="1" applyFill="1" applyBorder="1" applyAlignment="1" applyProtection="1">
      <alignment horizontal="left" vertical="center"/>
    </xf>
    <xf numFmtId="164" fontId="2" fillId="13" borderId="20" xfId="0" applyNumberFormat="1" applyFont="1" applyFill="1" applyBorder="1" applyAlignment="1" applyProtection="1">
      <alignment vertical="center"/>
    </xf>
    <xf numFmtId="12" fontId="13" fillId="12" borderId="34" xfId="0" applyNumberFormat="1" applyFont="1" applyFill="1" applyBorder="1" applyAlignment="1" applyProtection="1">
      <alignment horizontal="left" vertical="center"/>
    </xf>
    <xf numFmtId="164" fontId="2" fillId="12" borderId="20" xfId="0" applyNumberFormat="1" applyFont="1" applyFill="1" applyBorder="1" applyAlignment="1" applyProtection="1">
      <alignment vertical="center"/>
    </xf>
    <xf numFmtId="12" fontId="13" fillId="18" borderId="34" xfId="0" applyNumberFormat="1" applyFont="1" applyFill="1" applyBorder="1" applyAlignment="1" applyProtection="1">
      <alignment horizontal="left" vertical="center"/>
    </xf>
    <xf numFmtId="164" fontId="2" fillId="18" borderId="20" xfId="0" applyNumberFormat="1" applyFont="1" applyFill="1" applyBorder="1" applyAlignment="1" applyProtection="1">
      <alignment vertical="center"/>
    </xf>
    <xf numFmtId="12" fontId="13" fillId="16" borderId="34" xfId="0" applyNumberFormat="1" applyFont="1" applyFill="1" applyBorder="1" applyAlignment="1" applyProtection="1">
      <alignment horizontal="left" vertical="center"/>
    </xf>
    <xf numFmtId="164" fontId="2" fillId="16" borderId="20" xfId="0" applyNumberFormat="1" applyFont="1" applyFill="1" applyBorder="1" applyAlignment="1" applyProtection="1">
      <alignment vertical="center"/>
    </xf>
    <xf numFmtId="12" fontId="13" fillId="17" borderId="34" xfId="0" applyNumberFormat="1" applyFont="1" applyFill="1" applyBorder="1" applyAlignment="1" applyProtection="1">
      <alignment horizontal="left" vertical="center"/>
    </xf>
    <xf numFmtId="164" fontId="2" fillId="17" borderId="20" xfId="0" applyNumberFormat="1" applyFont="1" applyFill="1" applyBorder="1" applyAlignment="1" applyProtection="1">
      <alignment vertical="center"/>
    </xf>
    <xf numFmtId="12" fontId="13" fillId="15" borderId="34" xfId="0" applyNumberFormat="1" applyFont="1" applyFill="1" applyBorder="1" applyAlignment="1" applyProtection="1">
      <alignment horizontal="left" vertical="center"/>
    </xf>
    <xf numFmtId="164" fontId="2" fillId="15" borderId="20" xfId="0" applyNumberFormat="1" applyFont="1" applyFill="1" applyBorder="1" applyAlignment="1" applyProtection="1">
      <alignment vertical="center"/>
    </xf>
    <xf numFmtId="12" fontId="13" fillId="10" borderId="28" xfId="0" applyNumberFormat="1" applyFont="1" applyFill="1" applyBorder="1" applyAlignment="1" applyProtection="1">
      <alignment horizontal="left" vertical="center"/>
    </xf>
    <xf numFmtId="0" fontId="2" fillId="13" borderId="20" xfId="0" applyFont="1" applyFill="1" applyBorder="1" applyAlignment="1" applyProtection="1">
      <alignment vertical="center"/>
    </xf>
    <xf numFmtId="12" fontId="13" fillId="12" borderId="28" xfId="0" applyNumberFormat="1" applyFont="1" applyFill="1" applyBorder="1" applyAlignment="1" applyProtection="1">
      <alignment horizontal="left" vertical="center"/>
    </xf>
    <xf numFmtId="0" fontId="2" fillId="12" borderId="20" xfId="0" applyFont="1" applyFill="1" applyBorder="1" applyAlignment="1" applyProtection="1">
      <alignment vertical="center"/>
    </xf>
    <xf numFmtId="12" fontId="13" fillId="18" borderId="28" xfId="0" applyNumberFormat="1" applyFont="1" applyFill="1" applyBorder="1" applyAlignment="1" applyProtection="1">
      <alignment horizontal="left" vertical="center"/>
    </xf>
    <xf numFmtId="0" fontId="2" fillId="18" borderId="20" xfId="0" applyFont="1" applyFill="1" applyBorder="1" applyAlignment="1" applyProtection="1">
      <alignment vertical="center"/>
    </xf>
    <xf numFmtId="12" fontId="13" fillId="16" borderId="28" xfId="0" applyNumberFormat="1" applyFont="1" applyFill="1" applyBorder="1" applyAlignment="1" applyProtection="1">
      <alignment horizontal="left" vertical="center"/>
    </xf>
    <xf numFmtId="0" fontId="2" fillId="16" borderId="20" xfId="0" applyFont="1" applyFill="1" applyBorder="1" applyAlignment="1" applyProtection="1">
      <alignment vertical="center"/>
    </xf>
    <xf numFmtId="12" fontId="13" fillId="17" borderId="28" xfId="0" applyNumberFormat="1" applyFont="1" applyFill="1" applyBorder="1" applyAlignment="1" applyProtection="1">
      <alignment horizontal="left" vertical="center"/>
    </xf>
    <xf numFmtId="0" fontId="2" fillId="17" borderId="20" xfId="0" applyFont="1" applyFill="1" applyBorder="1" applyAlignment="1" applyProtection="1">
      <alignment vertical="center"/>
    </xf>
    <xf numFmtId="12" fontId="13" fillId="15" borderId="28" xfId="0" applyNumberFormat="1" applyFont="1" applyFill="1" applyBorder="1" applyAlignment="1" applyProtection="1">
      <alignment horizontal="left" vertical="center"/>
    </xf>
    <xf numFmtId="0" fontId="2" fillId="15" borderId="2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0" xfId="4" applyFont="1" applyFill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10" fontId="1" fillId="0" borderId="0" xfId="4" applyNumberFormat="1" applyAlignment="1" applyProtection="1">
      <alignment vertical="center"/>
      <protection locked="0"/>
    </xf>
    <xf numFmtId="0" fontId="1" fillId="0" borderId="0" xfId="4" applyAlignment="1" applyProtection="1">
      <alignment horizontal="center" vertical="center"/>
    </xf>
    <xf numFmtId="0" fontId="11" fillId="0" borderId="0" xfId="4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0" fontId="1" fillId="0" borderId="0" xfId="4" applyAlignment="1" applyProtection="1">
      <alignment horizontal="left" vertical="center" wrapText="1"/>
      <protection locked="0"/>
    </xf>
    <xf numFmtId="0" fontId="2" fillId="0" borderId="0" xfId="4" applyFont="1" applyBorder="1" applyAlignment="1" applyProtection="1">
      <alignment vertical="center"/>
    </xf>
    <xf numFmtId="0" fontId="12" fillId="0" borderId="0" xfId="4" applyFont="1" applyAlignment="1" applyProtection="1">
      <alignment vertical="center"/>
    </xf>
    <xf numFmtId="10" fontId="0" fillId="0" borderId="6" xfId="6" applyNumberFormat="1" applyFont="1" applyBorder="1" applyAlignment="1" applyProtection="1">
      <alignment horizontal="right" vertical="center"/>
    </xf>
    <xf numFmtId="0" fontId="11" fillId="0" borderId="0" xfId="4" applyFont="1" applyFill="1" applyAlignment="1" applyProtection="1">
      <alignment vertical="center"/>
    </xf>
    <xf numFmtId="10" fontId="0" fillId="0" borderId="1" xfId="6" applyNumberFormat="1" applyFont="1" applyBorder="1" applyAlignment="1" applyProtection="1">
      <alignment horizontal="right" vertical="center"/>
    </xf>
    <xf numFmtId="0" fontId="2" fillId="7" borderId="3" xfId="4" applyFont="1" applyFill="1" applyBorder="1" applyAlignment="1" applyProtection="1">
      <alignment vertical="center"/>
    </xf>
    <xf numFmtId="0" fontId="2" fillId="7" borderId="2" xfId="4" applyFont="1" applyFill="1" applyBorder="1" applyAlignment="1" applyProtection="1">
      <alignment vertical="center"/>
    </xf>
    <xf numFmtId="0" fontId="2" fillId="7" borderId="5" xfId="4" applyFont="1" applyFill="1" applyBorder="1" applyAlignment="1" applyProtection="1">
      <alignment vertical="center"/>
    </xf>
    <xf numFmtId="10" fontId="1" fillId="0" borderId="1" xfId="4" applyNumberFormat="1" applyBorder="1" applyAlignment="1" applyProtection="1">
      <alignment horizontal="right" vertical="center"/>
    </xf>
    <xf numFmtId="0" fontId="1" fillId="0" borderId="3" xfId="4" applyBorder="1" applyAlignment="1" applyProtection="1">
      <alignment vertical="center" wrapText="1"/>
    </xf>
    <xf numFmtId="0" fontId="1" fillId="0" borderId="0" xfId="4" applyBorder="1" applyAlignment="1" applyProtection="1">
      <alignment vertical="center"/>
    </xf>
    <xf numFmtId="0" fontId="1" fillId="0" borderId="3" xfId="4" applyBorder="1" applyAlignment="1" applyProtection="1">
      <alignment vertical="center"/>
    </xf>
    <xf numFmtId="0" fontId="1" fillId="0" borderId="4" xfId="4" applyBorder="1" applyAlignment="1" applyProtection="1">
      <alignment vertical="center"/>
    </xf>
    <xf numFmtId="10" fontId="0" fillId="0" borderId="5" xfId="6" applyNumberFormat="1" applyFont="1" applyBorder="1" applyAlignment="1" applyProtection="1">
      <alignment horizontal="right" vertical="center"/>
    </xf>
    <xf numFmtId="0" fontId="2" fillId="7" borderId="0" xfId="4" applyFont="1" applyFill="1" applyBorder="1" applyAlignment="1" applyProtection="1">
      <alignment horizontal="center" vertical="center" wrapText="1"/>
    </xf>
    <xf numFmtId="0" fontId="14" fillId="0" borderId="29" xfId="4" applyFont="1" applyBorder="1" applyAlignment="1" applyProtection="1">
      <alignment vertical="center"/>
    </xf>
    <xf numFmtId="0" fontId="14" fillId="0" borderId="30" xfId="4" applyFont="1" applyBorder="1" applyAlignment="1" applyProtection="1">
      <alignment vertical="center"/>
    </xf>
    <xf numFmtId="0" fontId="14" fillId="0" borderId="31" xfId="4" applyFont="1" applyBorder="1" applyAlignment="1" applyProtection="1">
      <alignment vertical="center"/>
    </xf>
    <xf numFmtId="0" fontId="14" fillId="0" borderId="32" xfId="4" applyFont="1" applyBorder="1" applyAlignment="1" applyProtection="1">
      <alignment vertical="center"/>
    </xf>
    <xf numFmtId="164" fontId="1" fillId="0" borderId="0" xfId="4" applyNumberFormat="1" applyAlignment="1" applyProtection="1">
      <alignment vertical="center"/>
    </xf>
    <xf numFmtId="0" fontId="1" fillId="0" borderId="0" xfId="4" applyNumberFormat="1" applyAlignment="1" applyProtection="1">
      <alignment vertical="center"/>
    </xf>
    <xf numFmtId="1" fontId="1" fillId="0" borderId="0" xfId="4" applyNumberFormat="1" applyAlignment="1" applyProtection="1">
      <alignment vertical="center"/>
    </xf>
    <xf numFmtId="0" fontId="14" fillId="0" borderId="8" xfId="4" applyFont="1" applyBorder="1" applyAlignment="1" applyProtection="1">
      <alignment vertical="center"/>
    </xf>
    <xf numFmtId="0" fontId="14" fillId="0" borderId="6" xfId="4" applyFont="1" applyBorder="1" applyAlignment="1" applyProtection="1">
      <alignment vertical="center"/>
    </xf>
    <xf numFmtId="0" fontId="2" fillId="42" borderId="1" xfId="4" applyFont="1" applyFill="1" applyBorder="1" applyAlignment="1" applyProtection="1">
      <alignment horizontal="center" vertical="center"/>
    </xf>
    <xf numFmtId="0" fontId="1" fillId="42" borderId="1" xfId="4" applyFill="1" applyBorder="1" applyAlignment="1" applyProtection="1">
      <alignment horizontal="center" vertical="center"/>
    </xf>
    <xf numFmtId="164" fontId="1" fillId="42" borderId="1" xfId="4" applyNumberFormat="1" applyFill="1" applyBorder="1" applyAlignment="1" applyProtection="1">
      <alignment vertical="center"/>
    </xf>
    <xf numFmtId="164" fontId="8" fillId="42" borderId="1" xfId="4" applyNumberFormat="1" applyFont="1" applyFill="1" applyBorder="1" applyAlignment="1" applyProtection="1">
      <alignment vertical="center"/>
    </xf>
    <xf numFmtId="164" fontId="8" fillId="42" borderId="3" xfId="4" applyNumberFormat="1" applyFont="1" applyFill="1" applyBorder="1" applyAlignment="1" applyProtection="1">
      <alignment vertical="center"/>
    </xf>
    <xf numFmtId="164" fontId="8" fillId="42" borderId="11" xfId="4" applyNumberFormat="1" applyFont="1" applyFill="1" applyBorder="1" applyAlignment="1" applyProtection="1">
      <alignment vertical="center"/>
    </xf>
    <xf numFmtId="164" fontId="9" fillId="42" borderId="2" xfId="4" applyNumberFormat="1" applyFont="1" applyFill="1" applyBorder="1" applyAlignment="1" applyProtection="1">
      <alignment vertical="center"/>
    </xf>
    <xf numFmtId="164" fontId="9" fillId="42" borderId="1" xfId="4" applyNumberFormat="1" applyFont="1" applyFill="1" applyBorder="1" applyAlignment="1" applyProtection="1">
      <alignment vertical="center"/>
    </xf>
    <xf numFmtId="10" fontId="8" fillId="42" borderId="5" xfId="4" applyNumberFormat="1" applyFont="1" applyFill="1" applyBorder="1" applyAlignment="1" applyProtection="1">
      <alignment vertical="center"/>
    </xf>
    <xf numFmtId="0" fontId="1" fillId="42" borderId="11" xfId="4" applyFill="1" applyBorder="1" applyAlignment="1" applyProtection="1">
      <alignment vertical="center"/>
    </xf>
    <xf numFmtId="0" fontId="1" fillId="6" borderId="1" xfId="4" applyFill="1" applyBorder="1" applyAlignment="1" applyProtection="1">
      <alignment horizontal="center" vertical="center"/>
    </xf>
    <xf numFmtId="164" fontId="8" fillId="6" borderId="1" xfId="4" applyNumberFormat="1" applyFont="1" applyFill="1" applyBorder="1" applyAlignment="1" applyProtection="1">
      <alignment vertical="center"/>
    </xf>
    <xf numFmtId="164" fontId="8" fillId="6" borderId="3" xfId="4" applyNumberFormat="1" applyFont="1" applyFill="1" applyBorder="1" applyAlignment="1" applyProtection="1">
      <alignment vertical="center"/>
    </xf>
    <xf numFmtId="164" fontId="1" fillId="6" borderId="11" xfId="4" applyNumberFormat="1" applyFill="1" applyBorder="1" applyAlignment="1" applyProtection="1">
      <alignment vertical="center"/>
    </xf>
    <xf numFmtId="164" fontId="9" fillId="28" borderId="3" xfId="4" applyNumberFormat="1" applyFont="1" applyFill="1" applyBorder="1" applyAlignment="1" applyProtection="1">
      <alignment vertical="center"/>
    </xf>
    <xf numFmtId="164" fontId="8" fillId="6" borderId="23" xfId="4" applyNumberFormat="1" applyFont="1" applyFill="1" applyBorder="1" applyAlignment="1" applyProtection="1">
      <alignment vertical="center"/>
    </xf>
    <xf numFmtId="164" fontId="9" fillId="28" borderId="1" xfId="4" applyNumberFormat="1" applyFont="1" applyFill="1" applyBorder="1" applyAlignment="1" applyProtection="1">
      <alignment vertical="center"/>
    </xf>
    <xf numFmtId="165" fontId="8" fillId="6" borderId="5" xfId="4" applyNumberFormat="1" applyFont="1" applyFill="1" applyBorder="1" applyAlignment="1" applyProtection="1">
      <alignment vertical="center"/>
    </xf>
    <xf numFmtId="0" fontId="1" fillId="6" borderId="5" xfId="4" applyFill="1" applyBorder="1" applyAlignment="1" applyProtection="1">
      <alignment horizontal="center" vertical="center"/>
    </xf>
    <xf numFmtId="164" fontId="8" fillId="6" borderId="11" xfId="4" applyNumberFormat="1" applyFont="1" applyFill="1" applyBorder="1" applyAlignment="1" applyProtection="1">
      <alignment vertical="center"/>
    </xf>
    <xf numFmtId="0" fontId="2" fillId="39" borderId="1" xfId="4" applyFont="1" applyFill="1" applyBorder="1" applyAlignment="1" applyProtection="1">
      <alignment vertical="center"/>
    </xf>
    <xf numFmtId="0" fontId="1" fillId="39" borderId="1" xfId="4" applyFont="1" applyFill="1" applyBorder="1" applyAlignment="1" applyProtection="1">
      <alignment vertical="center"/>
    </xf>
    <xf numFmtId="164" fontId="1" fillId="39" borderId="1" xfId="4" applyNumberFormat="1" applyFill="1" applyBorder="1" applyAlignment="1" applyProtection="1">
      <alignment vertical="center"/>
    </xf>
    <xf numFmtId="164" fontId="1" fillId="39" borderId="3" xfId="4" applyNumberFormat="1" applyFill="1" applyBorder="1" applyAlignment="1" applyProtection="1">
      <alignment vertical="center"/>
    </xf>
    <xf numFmtId="164" fontId="1" fillId="39" borderId="11" xfId="4" applyNumberFormat="1" applyFill="1" applyBorder="1" applyAlignment="1" applyProtection="1">
      <alignment vertical="center"/>
    </xf>
    <xf numFmtId="164" fontId="2" fillId="39" borderId="2" xfId="4" applyNumberFormat="1" applyFont="1" applyFill="1" applyBorder="1" applyAlignment="1" applyProtection="1">
      <alignment vertical="center"/>
    </xf>
    <xf numFmtId="10" fontId="1" fillId="39" borderId="5" xfId="4" applyNumberFormat="1" applyFill="1" applyBorder="1" applyAlignment="1" applyProtection="1">
      <alignment vertical="center"/>
    </xf>
    <xf numFmtId="0" fontId="1" fillId="0" borderId="1" xfId="4" applyBorder="1" applyAlignment="1" applyProtection="1">
      <alignment horizontal="center" vertical="center"/>
    </xf>
    <xf numFmtId="164" fontId="1" fillId="0" borderId="1" xfId="4" applyNumberFormat="1" applyBorder="1" applyAlignment="1" applyProtection="1">
      <alignment vertical="center"/>
    </xf>
    <xf numFmtId="164" fontId="1" fillId="0" borderId="3" xfId="4" applyNumberFormat="1" applyBorder="1" applyAlignment="1" applyProtection="1">
      <alignment vertical="center"/>
    </xf>
    <xf numFmtId="0" fontId="1" fillId="0" borderId="11" xfId="4" applyNumberFormat="1" applyBorder="1" applyAlignment="1" applyProtection="1">
      <alignment vertical="center"/>
    </xf>
    <xf numFmtId="164" fontId="2" fillId="29" borderId="3" xfId="4" applyNumberFormat="1" applyFont="1" applyFill="1" applyBorder="1" applyAlignment="1" applyProtection="1">
      <alignment vertical="center"/>
    </xf>
    <xf numFmtId="164" fontId="1" fillId="0" borderId="23" xfId="4" applyNumberFormat="1" applyBorder="1" applyAlignment="1" applyProtection="1">
      <alignment vertical="center"/>
    </xf>
    <xf numFmtId="164" fontId="2" fillId="29" borderId="1" xfId="4" applyNumberFormat="1" applyFont="1" applyFill="1" applyBorder="1" applyAlignment="1" applyProtection="1">
      <alignment vertical="center"/>
    </xf>
    <xf numFmtId="165" fontId="1" fillId="0" borderId="5" xfId="4" applyNumberFormat="1" applyBorder="1" applyAlignment="1" applyProtection="1">
      <alignment vertical="center"/>
    </xf>
    <xf numFmtId="0" fontId="1" fillId="0" borderId="5" xfId="4" applyBorder="1" applyAlignment="1" applyProtection="1">
      <alignment horizontal="center" vertical="center"/>
    </xf>
    <xf numFmtId="164" fontId="1" fillId="0" borderId="11" xfId="4" applyNumberFormat="1" applyBorder="1" applyAlignment="1" applyProtection="1">
      <alignment vertical="center"/>
    </xf>
    <xf numFmtId="0" fontId="1" fillId="39" borderId="3" xfId="4" applyFill="1" applyBorder="1" applyAlignment="1" applyProtection="1">
      <alignment horizontal="left" vertical="center"/>
    </xf>
    <xf numFmtId="0" fontId="1" fillId="39" borderId="1" xfId="4" applyFont="1" applyFill="1" applyBorder="1" applyAlignment="1" applyProtection="1">
      <alignment horizontal="left" vertical="center"/>
    </xf>
    <xf numFmtId="164" fontId="9" fillId="23" borderId="1" xfId="4" applyNumberFormat="1" applyFont="1" applyFill="1" applyBorder="1" applyAlignment="1" applyProtection="1">
      <alignment vertical="center"/>
    </xf>
    <xf numFmtId="164" fontId="2" fillId="1" borderId="1" xfId="4" applyNumberFormat="1" applyFont="1" applyFill="1" applyBorder="1" applyAlignment="1" applyProtection="1">
      <alignment vertical="center"/>
    </xf>
    <xf numFmtId="0" fontId="4" fillId="39" borderId="1" xfId="4" applyFont="1" applyFill="1" applyBorder="1" applyAlignment="1" applyProtection="1">
      <alignment horizontal="left" vertical="center"/>
    </xf>
    <xf numFmtId="0" fontId="0" fillId="42" borderId="11" xfId="4" applyFont="1" applyFill="1" applyBorder="1" applyAlignment="1" applyProtection="1">
      <alignment vertical="center"/>
    </xf>
    <xf numFmtId="164" fontId="1" fillId="39" borderId="12" xfId="4" applyNumberFormat="1" applyFill="1" applyBorder="1" applyAlignment="1" applyProtection="1">
      <alignment vertical="center"/>
    </xf>
    <xf numFmtId="0" fontId="1" fillId="39" borderId="12" xfId="4" applyFill="1" applyBorder="1" applyAlignment="1" applyProtection="1">
      <alignment vertical="center"/>
    </xf>
    <xf numFmtId="164" fontId="1" fillId="0" borderId="18" xfId="4" applyNumberFormat="1" applyBorder="1" applyAlignment="1" applyProtection="1">
      <alignment vertical="center"/>
    </xf>
    <xf numFmtId="164" fontId="1" fillId="0" borderId="12" xfId="4" applyNumberFormat="1" applyBorder="1" applyAlignment="1" applyProtection="1">
      <alignment vertical="center"/>
    </xf>
    <xf numFmtId="164" fontId="2" fillId="8" borderId="5" xfId="4" applyNumberFormat="1" applyFont="1" applyFill="1" applyBorder="1" applyAlignment="1" applyProtection="1">
      <alignment vertical="center"/>
    </xf>
    <xf numFmtId="164" fontId="2" fillId="8" borderId="35" xfId="4" applyNumberFormat="1" applyFont="1" applyFill="1" applyBorder="1" applyAlignment="1" applyProtection="1">
      <alignment vertical="center"/>
    </xf>
    <xf numFmtId="164" fontId="2" fillId="2" borderId="4" xfId="4" applyNumberFormat="1" applyFont="1" applyFill="1" applyBorder="1" applyAlignment="1" applyProtection="1">
      <alignment vertical="center"/>
    </xf>
    <xf numFmtId="0" fontId="2" fillId="15" borderId="4" xfId="4" applyNumberFormat="1" applyFont="1" applyFill="1" applyBorder="1" applyAlignment="1" applyProtection="1">
      <alignment vertical="center"/>
    </xf>
    <xf numFmtId="0" fontId="2" fillId="8" borderId="1" xfId="4" applyNumberFormat="1" applyFont="1" applyFill="1" applyBorder="1" applyAlignment="1" applyProtection="1">
      <alignment vertical="center"/>
    </xf>
    <xf numFmtId="0" fontId="2" fillId="8" borderId="5" xfId="4" applyNumberFormat="1" applyFont="1" applyFill="1" applyBorder="1" applyAlignment="1" applyProtection="1">
      <alignment vertical="center"/>
    </xf>
    <xf numFmtId="164" fontId="2" fillId="8" borderId="7" xfId="4" applyNumberFormat="1" applyFont="1" applyFill="1" applyBorder="1" applyAlignment="1" applyProtection="1">
      <alignment vertical="center"/>
      <protection locked="0"/>
    </xf>
    <xf numFmtId="0" fontId="2" fillId="0" borderId="13" xfId="4" applyFont="1" applyBorder="1" applyAlignment="1" applyProtection="1">
      <alignment horizontal="left" vertical="center"/>
      <protection locked="0"/>
    </xf>
    <xf numFmtId="0" fontId="2" fillId="0" borderId="15" xfId="4" applyFont="1" applyBorder="1" applyAlignment="1" applyProtection="1">
      <alignment horizontal="left" vertical="center"/>
      <protection locked="0"/>
    </xf>
    <xf numFmtId="0" fontId="2" fillId="0" borderId="17" xfId="4" applyFont="1" applyBorder="1" applyAlignment="1" applyProtection="1">
      <alignment horizontal="left" vertical="center"/>
      <protection locked="0"/>
    </xf>
    <xf numFmtId="0" fontId="2" fillId="0" borderId="13" xfId="4" applyFont="1" applyBorder="1" applyAlignment="1" applyProtection="1">
      <alignment horizontal="center" vertical="center"/>
      <protection locked="0"/>
    </xf>
    <xf numFmtId="0" fontId="2" fillId="0" borderId="15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2" fillId="0" borderId="13" xfId="4" applyFont="1" applyBorder="1" applyAlignment="1" applyProtection="1">
      <alignment horizontal="center" vertical="center"/>
    </xf>
    <xf numFmtId="0" fontId="2" fillId="0" borderId="15" xfId="4" applyFont="1" applyBorder="1" applyAlignment="1" applyProtection="1">
      <alignment horizontal="center" vertical="center"/>
    </xf>
    <xf numFmtId="0" fontId="2" fillId="0" borderId="17" xfId="4" applyFont="1" applyBorder="1" applyAlignment="1" applyProtection="1">
      <alignment horizontal="center" vertical="center"/>
    </xf>
    <xf numFmtId="12" fontId="13" fillId="15" borderId="24" xfId="0" applyNumberFormat="1" applyFont="1" applyFill="1" applyBorder="1" applyAlignment="1" applyProtection="1">
      <alignment horizontal="left" vertical="center"/>
    </xf>
    <xf numFmtId="12" fontId="13" fillId="15" borderId="25" xfId="0" applyNumberFormat="1" applyFont="1" applyFill="1" applyBorder="1" applyAlignment="1" applyProtection="1">
      <alignment horizontal="left" vertical="center"/>
    </xf>
    <xf numFmtId="12" fontId="13" fillId="15" borderId="14" xfId="0" applyNumberFormat="1" applyFont="1" applyFill="1" applyBorder="1" applyAlignment="1" applyProtection="1">
      <alignment horizontal="left" vertical="center"/>
    </xf>
    <xf numFmtId="12" fontId="13" fillId="15" borderId="26" xfId="0" applyNumberFormat="1" applyFont="1" applyFill="1" applyBorder="1" applyAlignment="1" applyProtection="1">
      <alignment horizontal="left" vertical="center"/>
    </xf>
    <xf numFmtId="12" fontId="13" fillId="15" borderId="27" xfId="0" applyNumberFormat="1" applyFont="1" applyFill="1" applyBorder="1" applyAlignment="1" applyProtection="1">
      <alignment horizontal="left" vertical="center"/>
    </xf>
    <xf numFmtId="12" fontId="13" fillId="15" borderId="28" xfId="0" applyNumberFormat="1" applyFont="1" applyFill="1" applyBorder="1" applyAlignment="1" applyProtection="1">
      <alignment horizontal="left" vertical="center"/>
    </xf>
    <xf numFmtId="0" fontId="1" fillId="0" borderId="0" xfId="4" applyAlignment="1" applyProtection="1">
      <alignment horizontal="center" vertical="center"/>
    </xf>
    <xf numFmtId="0" fontId="1" fillId="0" borderId="0" xfId="4" applyAlignment="1" applyProtection="1">
      <alignment horizontal="left" vertical="center" wrapText="1"/>
      <protection locked="0"/>
    </xf>
    <xf numFmtId="0" fontId="1" fillId="0" borderId="1" xfId="4" applyBorder="1" applyAlignment="1" applyProtection="1">
      <alignment horizontal="center" vertical="center"/>
      <protection locked="0"/>
    </xf>
    <xf numFmtId="0" fontId="2" fillId="7" borderId="3" xfId="4" applyFont="1" applyFill="1" applyBorder="1" applyAlignment="1" applyProtection="1">
      <alignment horizontal="left" vertical="center" wrapText="1"/>
    </xf>
    <xf numFmtId="0" fontId="2" fillId="7" borderId="2" xfId="4" applyFont="1" applyFill="1" applyBorder="1" applyAlignment="1" applyProtection="1">
      <alignment horizontal="left" vertical="center" wrapText="1"/>
    </xf>
    <xf numFmtId="0" fontId="2" fillId="7" borderId="5" xfId="4" applyFont="1" applyFill="1" applyBorder="1" applyAlignment="1" applyProtection="1">
      <alignment horizontal="left" vertical="center" wrapText="1"/>
    </xf>
    <xf numFmtId="0" fontId="2" fillId="7" borderId="1" xfId="4" applyFont="1" applyFill="1" applyBorder="1" applyAlignment="1" applyProtection="1">
      <alignment horizontal="left" vertical="center"/>
    </xf>
    <xf numFmtId="12" fontId="13" fillId="16" borderId="24" xfId="0" applyNumberFormat="1" applyFont="1" applyFill="1" applyBorder="1" applyAlignment="1" applyProtection="1">
      <alignment horizontal="left" vertical="center"/>
    </xf>
    <xf numFmtId="12" fontId="13" fillId="16" borderId="25" xfId="0" applyNumberFormat="1" applyFont="1" applyFill="1" applyBorder="1" applyAlignment="1" applyProtection="1">
      <alignment horizontal="left" vertical="center"/>
    </xf>
    <xf numFmtId="12" fontId="13" fillId="16" borderId="14" xfId="0" applyNumberFormat="1" applyFont="1" applyFill="1" applyBorder="1" applyAlignment="1" applyProtection="1">
      <alignment horizontal="left" vertical="center"/>
    </xf>
    <xf numFmtId="12" fontId="13" fillId="16" borderId="26" xfId="0" applyNumberFormat="1" applyFont="1" applyFill="1" applyBorder="1" applyAlignment="1" applyProtection="1">
      <alignment horizontal="left" vertical="center"/>
    </xf>
    <xf numFmtId="12" fontId="13" fillId="16" borderId="27" xfId="0" applyNumberFormat="1" applyFont="1" applyFill="1" applyBorder="1" applyAlignment="1" applyProtection="1">
      <alignment horizontal="left" vertical="center"/>
    </xf>
    <xf numFmtId="12" fontId="13" fillId="16" borderId="28" xfId="0" applyNumberFormat="1" applyFont="1" applyFill="1" applyBorder="1" applyAlignment="1" applyProtection="1">
      <alignment horizontal="left" vertical="center"/>
    </xf>
    <xf numFmtId="12" fontId="13" fillId="17" borderId="24" xfId="0" applyNumberFormat="1" applyFont="1" applyFill="1" applyBorder="1" applyAlignment="1" applyProtection="1">
      <alignment horizontal="left" vertical="center"/>
    </xf>
    <xf numFmtId="12" fontId="13" fillId="17" borderId="25" xfId="0" applyNumberFormat="1" applyFont="1" applyFill="1" applyBorder="1" applyAlignment="1" applyProtection="1">
      <alignment horizontal="left" vertical="center"/>
    </xf>
    <xf numFmtId="12" fontId="13" fillId="17" borderId="14" xfId="0" applyNumberFormat="1" applyFont="1" applyFill="1" applyBorder="1" applyAlignment="1" applyProtection="1">
      <alignment horizontal="left" vertical="center"/>
    </xf>
    <xf numFmtId="12" fontId="13" fillId="17" borderId="26" xfId="0" applyNumberFormat="1" applyFont="1" applyFill="1" applyBorder="1" applyAlignment="1" applyProtection="1">
      <alignment horizontal="left" vertical="center"/>
    </xf>
    <xf numFmtId="12" fontId="13" fillId="17" borderId="27" xfId="0" applyNumberFormat="1" applyFont="1" applyFill="1" applyBorder="1" applyAlignment="1" applyProtection="1">
      <alignment horizontal="left" vertical="center"/>
    </xf>
    <xf numFmtId="12" fontId="13" fillId="17" borderId="28" xfId="0" applyNumberFormat="1" applyFont="1" applyFill="1" applyBorder="1" applyAlignment="1" applyProtection="1">
      <alignment horizontal="left" vertical="center"/>
    </xf>
    <xf numFmtId="0" fontId="9" fillId="41" borderId="3" xfId="4" applyFont="1" applyFill="1" applyBorder="1" applyAlignment="1" applyProtection="1">
      <alignment horizontal="left" vertical="center" wrapText="1"/>
    </xf>
    <xf numFmtId="0" fontId="9" fillId="41" borderId="2" xfId="4" applyFont="1" applyFill="1" applyBorder="1" applyAlignment="1" applyProtection="1">
      <alignment horizontal="left" vertical="center" wrapText="1"/>
    </xf>
    <xf numFmtId="0" fontId="9" fillId="41" borderId="5" xfId="4" applyFont="1" applyFill="1" applyBorder="1" applyAlignment="1" applyProtection="1">
      <alignment horizontal="left" vertical="center" wrapText="1"/>
    </xf>
    <xf numFmtId="0" fontId="8" fillId="42" borderId="1" xfId="4" applyFont="1" applyFill="1" applyBorder="1" applyAlignment="1" applyProtection="1">
      <alignment horizontal="left" vertical="center"/>
    </xf>
    <xf numFmtId="0" fontId="9" fillId="41" borderId="3" xfId="4" applyFont="1" applyFill="1" applyBorder="1" applyAlignment="1" applyProtection="1">
      <alignment horizontal="left" vertical="center"/>
    </xf>
    <xf numFmtId="0" fontId="9" fillId="41" borderId="2" xfId="4" applyFont="1" applyFill="1" applyBorder="1" applyAlignment="1" applyProtection="1">
      <alignment horizontal="left" vertical="center"/>
    </xf>
    <xf numFmtId="0" fontId="9" fillId="41" borderId="5" xfId="4" applyFont="1" applyFill="1" applyBorder="1" applyAlignment="1" applyProtection="1">
      <alignment horizontal="left" vertical="center"/>
    </xf>
    <xf numFmtId="0" fontId="2" fillId="8" borderId="3" xfId="4" applyFont="1" applyFill="1" applyBorder="1" applyAlignment="1" applyProtection="1">
      <alignment horizontal="left" vertical="center"/>
    </xf>
    <xf numFmtId="0" fontId="2" fillId="8" borderId="2" xfId="4" applyFont="1" applyFill="1" applyBorder="1" applyAlignment="1" applyProtection="1">
      <alignment horizontal="left" vertical="center"/>
    </xf>
    <xf numFmtId="0" fontId="2" fillId="8" borderId="5" xfId="4" applyFont="1" applyFill="1" applyBorder="1" applyAlignment="1" applyProtection="1">
      <alignment horizontal="left" vertical="center"/>
    </xf>
    <xf numFmtId="0" fontId="3" fillId="8" borderId="3" xfId="4" applyFont="1" applyFill="1" applyBorder="1" applyAlignment="1" applyProtection="1">
      <alignment horizontal="left" vertical="center" wrapText="1"/>
    </xf>
    <xf numFmtId="0" fontId="3" fillId="8" borderId="2" xfId="4" applyFont="1" applyFill="1" applyBorder="1" applyAlignment="1" applyProtection="1">
      <alignment horizontal="left" vertical="center" wrapText="1"/>
    </xf>
    <xf numFmtId="0" fontId="3" fillId="8" borderId="5" xfId="4" applyFont="1" applyFill="1" applyBorder="1" applyAlignment="1" applyProtection="1">
      <alignment horizontal="left" vertical="center" wrapText="1"/>
    </xf>
    <xf numFmtId="0" fontId="3" fillId="39" borderId="3" xfId="4" applyFont="1" applyFill="1" applyBorder="1" applyAlignment="1" applyProtection="1">
      <alignment horizontal="left" vertical="center" wrapText="1"/>
    </xf>
    <xf numFmtId="0" fontId="3" fillId="39" borderId="2" xfId="4" applyFont="1" applyFill="1" applyBorder="1" applyAlignment="1" applyProtection="1">
      <alignment horizontal="left" vertical="center" wrapText="1"/>
    </xf>
    <xf numFmtId="0" fontId="3" fillId="39" borderId="5" xfId="4" applyFont="1" applyFill="1" applyBorder="1" applyAlignment="1" applyProtection="1">
      <alignment horizontal="left" vertical="center" wrapText="1"/>
    </xf>
    <xf numFmtId="0" fontId="3" fillId="3" borderId="3" xfId="4" applyFont="1" applyFill="1" applyBorder="1" applyAlignment="1" applyProtection="1">
      <alignment horizontal="left" vertical="center" wrapText="1"/>
    </xf>
    <xf numFmtId="0" fontId="3" fillId="3" borderId="2" xfId="4" applyFont="1" applyFill="1" applyBorder="1" applyAlignment="1" applyProtection="1">
      <alignment horizontal="left" vertical="center" wrapText="1"/>
    </xf>
    <xf numFmtId="0" fontId="3" fillId="3" borderId="5" xfId="4" applyFont="1" applyFill="1" applyBorder="1" applyAlignment="1" applyProtection="1">
      <alignment horizontal="left" vertical="center" wrapText="1"/>
    </xf>
    <xf numFmtId="0" fontId="3" fillId="2" borderId="3" xfId="4" applyFont="1" applyFill="1" applyBorder="1" applyAlignment="1" applyProtection="1">
      <alignment horizontal="left" vertical="center"/>
    </xf>
    <xf numFmtId="0" fontId="3" fillId="2" borderId="2" xfId="4" applyFont="1" applyFill="1" applyBorder="1" applyAlignment="1" applyProtection="1">
      <alignment horizontal="left" vertical="center"/>
    </xf>
    <xf numFmtId="0" fontId="3" fillId="2" borderId="5" xfId="4" applyFont="1" applyFill="1" applyBorder="1" applyAlignment="1" applyProtection="1">
      <alignment horizontal="left" vertical="center"/>
    </xf>
    <xf numFmtId="0" fontId="9" fillId="5" borderId="3" xfId="4" applyFont="1" applyFill="1" applyBorder="1" applyAlignment="1" applyProtection="1">
      <alignment horizontal="left" vertical="center" wrapText="1"/>
    </xf>
    <xf numFmtId="0" fontId="9" fillId="5" borderId="2" xfId="4" applyFont="1" applyFill="1" applyBorder="1" applyAlignment="1" applyProtection="1">
      <alignment horizontal="left" vertical="center" wrapText="1"/>
    </xf>
    <xf numFmtId="0" fontId="9" fillId="5" borderId="5" xfId="4" applyFont="1" applyFill="1" applyBorder="1" applyAlignment="1" applyProtection="1">
      <alignment horizontal="left" vertical="center" wrapText="1"/>
    </xf>
    <xf numFmtId="0" fontId="8" fillId="6" borderId="1" xfId="4" applyFont="1" applyFill="1" applyBorder="1" applyAlignment="1" applyProtection="1">
      <alignment horizontal="left" vertical="center"/>
      <protection locked="0"/>
    </xf>
    <xf numFmtId="0" fontId="3" fillId="4" borderId="3" xfId="4" applyFont="1" applyFill="1" applyBorder="1" applyAlignment="1" applyProtection="1">
      <alignment horizontal="left" vertical="center" wrapText="1"/>
    </xf>
    <xf numFmtId="0" fontId="3" fillId="4" borderId="2" xfId="4" applyFont="1" applyFill="1" applyBorder="1" applyAlignment="1" applyProtection="1">
      <alignment horizontal="left" vertical="center" wrapText="1"/>
    </xf>
    <xf numFmtId="0" fontId="3" fillId="4" borderId="5" xfId="4" applyFont="1" applyFill="1" applyBorder="1" applyAlignment="1" applyProtection="1">
      <alignment horizontal="left" vertical="center" wrapText="1"/>
    </xf>
    <xf numFmtId="0" fontId="9" fillId="5" borderId="3" xfId="4" applyFont="1" applyFill="1" applyBorder="1" applyAlignment="1" applyProtection="1">
      <alignment horizontal="left" vertical="center"/>
    </xf>
    <xf numFmtId="0" fontId="9" fillId="5" borderId="2" xfId="4" applyFont="1" applyFill="1" applyBorder="1" applyAlignment="1" applyProtection="1">
      <alignment horizontal="left" vertical="center"/>
    </xf>
    <xf numFmtId="0" fontId="9" fillId="5" borderId="5" xfId="4" applyFont="1" applyFill="1" applyBorder="1" applyAlignment="1" applyProtection="1">
      <alignment horizontal="left" vertical="center"/>
    </xf>
    <xf numFmtId="0" fontId="1" fillId="0" borderId="3" xfId="4" applyBorder="1" applyAlignment="1" applyProtection="1">
      <alignment horizontal="left" vertical="center" wrapText="1"/>
    </xf>
    <xf numFmtId="0" fontId="1" fillId="0" borderId="2" xfId="4" applyBorder="1" applyAlignment="1" applyProtection="1">
      <alignment horizontal="left" vertical="center" wrapText="1"/>
    </xf>
    <xf numFmtId="0" fontId="1" fillId="0" borderId="5" xfId="4" applyBorder="1" applyAlignment="1" applyProtection="1">
      <alignment horizontal="left" vertical="center" wrapText="1"/>
    </xf>
    <xf numFmtId="3" fontId="10" fillId="11" borderId="1" xfId="5" applyNumberFormat="1" applyFont="1" applyFill="1" applyBorder="1" applyAlignment="1" applyProtection="1">
      <alignment horizontal="center" vertical="center" wrapText="1"/>
    </xf>
    <xf numFmtId="0" fontId="3" fillId="4" borderId="3" xfId="4" applyFont="1" applyFill="1" applyBorder="1" applyAlignment="1" applyProtection="1">
      <alignment horizontal="center" vertical="center" wrapText="1"/>
    </xf>
    <xf numFmtId="0" fontId="3" fillId="4" borderId="2" xfId="4" applyFont="1" applyFill="1" applyBorder="1" applyAlignment="1" applyProtection="1">
      <alignment horizontal="center" vertical="center" wrapText="1"/>
    </xf>
    <xf numFmtId="0" fontId="3" fillId="4" borderId="5" xfId="4" applyFont="1" applyFill="1" applyBorder="1" applyAlignment="1" applyProtection="1">
      <alignment horizontal="center" vertical="center" wrapText="1"/>
    </xf>
    <xf numFmtId="0" fontId="8" fillId="42" borderId="3" xfId="4" applyFont="1" applyFill="1" applyBorder="1" applyAlignment="1" applyProtection="1">
      <alignment horizontal="left" vertical="center"/>
    </xf>
    <xf numFmtId="0" fontId="8" fillId="42" borderId="5" xfId="4" applyFont="1" applyFill="1" applyBorder="1" applyAlignment="1" applyProtection="1">
      <alignment horizontal="left" vertical="center"/>
    </xf>
    <xf numFmtId="0" fontId="2" fillId="7" borderId="3" xfId="4" applyFont="1" applyFill="1" applyBorder="1" applyAlignment="1" applyProtection="1">
      <alignment horizontal="center" vertical="center" wrapText="1"/>
    </xf>
    <xf numFmtId="0" fontId="2" fillId="7" borderId="2" xfId="4" applyFont="1" applyFill="1" applyBorder="1" applyAlignment="1" applyProtection="1">
      <alignment horizontal="center" vertical="center" wrapText="1"/>
    </xf>
    <xf numFmtId="0" fontId="2" fillId="7" borderId="5" xfId="4" applyFont="1" applyFill="1" applyBorder="1" applyAlignment="1" applyProtection="1">
      <alignment horizontal="center" vertical="center" wrapText="1"/>
    </xf>
    <xf numFmtId="0" fontId="0" fillId="0" borderId="1" xfId="4" applyFont="1" applyBorder="1" applyAlignment="1" applyProtection="1">
      <alignment horizontal="center" vertical="center"/>
      <protection locked="0"/>
    </xf>
    <xf numFmtId="0" fontId="1" fillId="0" borderId="3" xfId="4" applyBorder="1" applyAlignment="1" applyProtection="1">
      <alignment horizontal="left" vertical="center"/>
    </xf>
    <xf numFmtId="0" fontId="1" fillId="0" borderId="2" xfId="4" applyBorder="1" applyAlignment="1" applyProtection="1">
      <alignment horizontal="left" vertical="center"/>
    </xf>
    <xf numFmtId="0" fontId="1" fillId="0" borderId="5" xfId="4" applyBorder="1" applyAlignment="1" applyProtection="1">
      <alignment horizontal="left" vertical="center"/>
    </xf>
    <xf numFmtId="12" fontId="13" fillId="12" borderId="24" xfId="0" applyNumberFormat="1" applyFont="1" applyFill="1" applyBorder="1" applyAlignment="1" applyProtection="1">
      <alignment horizontal="left" vertical="center"/>
    </xf>
    <xf numFmtId="12" fontId="13" fillId="12" borderId="25" xfId="0" applyNumberFormat="1" applyFont="1" applyFill="1" applyBorder="1" applyAlignment="1" applyProtection="1">
      <alignment horizontal="left" vertical="center"/>
    </xf>
    <xf numFmtId="12" fontId="13" fillId="12" borderId="14" xfId="0" applyNumberFormat="1" applyFont="1" applyFill="1" applyBorder="1" applyAlignment="1" applyProtection="1">
      <alignment horizontal="left" vertical="center"/>
    </xf>
    <xf numFmtId="12" fontId="13" fillId="12" borderId="26" xfId="0" applyNumberFormat="1" applyFont="1" applyFill="1" applyBorder="1" applyAlignment="1" applyProtection="1">
      <alignment horizontal="left" vertical="center"/>
    </xf>
    <xf numFmtId="12" fontId="13" fillId="12" borderId="27" xfId="0" applyNumberFormat="1" applyFont="1" applyFill="1" applyBorder="1" applyAlignment="1" applyProtection="1">
      <alignment horizontal="left" vertical="center"/>
    </xf>
    <xf numFmtId="12" fontId="13" fillId="12" borderId="28" xfId="0" applyNumberFormat="1" applyFont="1" applyFill="1" applyBorder="1" applyAlignment="1" applyProtection="1">
      <alignment horizontal="left" vertical="center"/>
    </xf>
    <xf numFmtId="12" fontId="13" fillId="10" borderId="24" xfId="0" applyNumberFormat="1" applyFont="1" applyFill="1" applyBorder="1" applyAlignment="1" applyProtection="1">
      <alignment horizontal="left" vertical="center"/>
    </xf>
    <xf numFmtId="12" fontId="13" fillId="10" borderId="25" xfId="0" applyNumberFormat="1" applyFont="1" applyFill="1" applyBorder="1" applyAlignment="1" applyProtection="1">
      <alignment horizontal="left" vertical="center"/>
    </xf>
    <xf numFmtId="12" fontId="13" fillId="10" borderId="14" xfId="0" applyNumberFormat="1" applyFont="1" applyFill="1" applyBorder="1" applyAlignment="1" applyProtection="1">
      <alignment horizontal="left" vertical="center"/>
    </xf>
    <xf numFmtId="12" fontId="13" fillId="10" borderId="26" xfId="0" applyNumberFormat="1" applyFont="1" applyFill="1" applyBorder="1" applyAlignment="1" applyProtection="1">
      <alignment horizontal="left" vertical="center"/>
    </xf>
    <xf numFmtId="12" fontId="13" fillId="10" borderId="27" xfId="0" applyNumberFormat="1" applyFont="1" applyFill="1" applyBorder="1" applyAlignment="1" applyProtection="1">
      <alignment horizontal="left" vertical="center"/>
    </xf>
    <xf numFmtId="12" fontId="13" fillId="10" borderId="28" xfId="0" applyNumberFormat="1" applyFont="1" applyFill="1" applyBorder="1" applyAlignment="1" applyProtection="1">
      <alignment horizontal="left" vertical="center"/>
    </xf>
    <xf numFmtId="12" fontId="13" fillId="18" borderId="24" xfId="0" applyNumberFormat="1" applyFont="1" applyFill="1" applyBorder="1" applyAlignment="1" applyProtection="1">
      <alignment horizontal="left" vertical="center"/>
    </xf>
    <xf numFmtId="12" fontId="13" fillId="18" borderId="25" xfId="0" applyNumberFormat="1" applyFont="1" applyFill="1" applyBorder="1" applyAlignment="1" applyProtection="1">
      <alignment horizontal="left" vertical="center"/>
    </xf>
    <xf numFmtId="12" fontId="13" fillId="18" borderId="14" xfId="0" applyNumberFormat="1" applyFont="1" applyFill="1" applyBorder="1" applyAlignment="1" applyProtection="1">
      <alignment horizontal="left" vertical="center"/>
    </xf>
    <xf numFmtId="12" fontId="13" fillId="18" borderId="26" xfId="0" applyNumberFormat="1" applyFont="1" applyFill="1" applyBorder="1" applyAlignment="1" applyProtection="1">
      <alignment horizontal="left" vertical="center"/>
    </xf>
    <xf numFmtId="12" fontId="13" fillId="18" borderId="27" xfId="0" applyNumberFormat="1" applyFont="1" applyFill="1" applyBorder="1" applyAlignment="1" applyProtection="1">
      <alignment horizontal="left" vertical="center"/>
    </xf>
    <xf numFmtId="12" fontId="13" fillId="18" borderId="28" xfId="0" applyNumberFormat="1" applyFont="1" applyFill="1" applyBorder="1" applyAlignment="1" applyProtection="1">
      <alignment horizontal="left" vertical="center"/>
    </xf>
  </cellXfs>
  <cellStyles count="8">
    <cellStyle name="Normál" xfId="0" builtinId="0"/>
    <cellStyle name="Normál 2" xfId="2"/>
    <cellStyle name="Normál 2 2" xfId="4"/>
    <cellStyle name="Normál 2 2 2" xfId="5"/>
    <cellStyle name="Normál 4" xfId="1"/>
    <cellStyle name="Százalék 2" xfId="3"/>
    <cellStyle name="Százalék 2 2" xfId="6"/>
    <cellStyle name="Százalék 2 3" xfId="7"/>
  </cellStyles>
  <dxfs count="4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470648</xdr:colOff>
      <xdr:row>14</xdr:row>
      <xdr:rowOff>190499</xdr:rowOff>
    </xdr:from>
    <xdr:to>
      <xdr:col>99</xdr:col>
      <xdr:colOff>582706</xdr:colOff>
      <xdr:row>59</xdr:row>
      <xdr:rowOff>100853</xdr:rowOff>
    </xdr:to>
    <xdr:sp macro="" textlink="">
      <xdr:nvSpPr>
        <xdr:cNvPr id="2" name="Szövegdoboz 1"/>
        <xdr:cNvSpPr txBox="1"/>
      </xdr:nvSpPr>
      <xdr:spPr>
        <a:xfrm>
          <a:off x="17615648" y="3518646"/>
          <a:ext cx="3137646" cy="85276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 b="1" u="sng"/>
            <a:t>Kérem , ügyeljen a következőkre:</a:t>
          </a:r>
        </a:p>
        <a:p>
          <a:endParaRPr lang="hu-HU" sz="1200" b="1" u="sng"/>
        </a:p>
        <a:p>
          <a:r>
            <a:rPr lang="hu-HU" sz="1200" b="1" i="0" u="sng" baseline="0"/>
            <a:t>1. Sorok kitöltése</a:t>
          </a:r>
          <a:r>
            <a:rPr lang="hu-HU" sz="1100" b="1" baseline="0"/>
            <a:t>:</a:t>
          </a:r>
        </a:p>
        <a:p>
          <a:endParaRPr lang="hu-HU" sz="1100" b="1" baseline="0"/>
        </a:p>
        <a:p>
          <a:r>
            <a:rPr lang="hu-HU" sz="1100" b="1" baseline="0"/>
            <a:t>*A költségelem megnevezést,, továbbá a G, H,I,J,T oszlopok celláit kötelezően töltse ki.</a:t>
          </a:r>
        </a:p>
        <a:p>
          <a:endParaRPr lang="hu-HU" sz="1100" b="1" baseline="0"/>
        </a:p>
        <a:p>
          <a:r>
            <a:rPr lang="hu-HU" sz="1100" b="1" baseline="0"/>
            <a:t>* A K,L,O,R (fejlécben beszürkézett) oszlopok cellái be vannak képletezve, kérem, azokat ne módosítsa.</a:t>
          </a:r>
        </a:p>
        <a:p>
          <a:endParaRPr lang="hu-HU" sz="1100" b="1" baseline="0"/>
        </a:p>
        <a:p>
          <a:r>
            <a:rPr lang="hu-HU" sz="1100" b="1" baseline="0"/>
            <a:t>* Lehetősége van módosítani az M és Q oszlopok celláit, amennyiben az releváns, ha nem osztott fonanszírozású a projekt és  nincs elszámolható saját erő  tervezve ezeket a cellákat ne módosítsa, a képletet ne változtassa.</a:t>
          </a:r>
        </a:p>
        <a:p>
          <a:endParaRPr lang="hu-HU" sz="1100" b="1" baseline="0"/>
        </a:p>
        <a:p>
          <a:r>
            <a:rPr lang="hu-HU" sz="1100" b="1" baseline="0"/>
            <a:t>* A cellákban egész számot adjon meg, tizedesjegyeket ne használjon.</a:t>
          </a:r>
        </a:p>
        <a:p>
          <a:endParaRPr lang="hu-HU" sz="1100" b="1" baseline="0"/>
        </a:p>
        <a:p>
          <a:r>
            <a:rPr lang="hu-HU" sz="1100" b="1" baseline="0"/>
            <a:t>* A beszürkézet költségtípusok (pl. B/I) esetében a pályázati kiírások értelmében költség nem tervezhető.</a:t>
          </a:r>
        </a:p>
        <a:p>
          <a:endParaRPr lang="hu-HU" sz="1100" b="1" baseline="0"/>
        </a:p>
        <a:p>
          <a:r>
            <a:rPr lang="hu-HU" sz="1200" b="1" u="sng" baseline="0"/>
            <a:t>2. Új sorok beszúrása:</a:t>
          </a:r>
        </a:p>
        <a:p>
          <a:endParaRPr lang="hu-HU" sz="1100" b="1" baseline="0"/>
        </a:p>
        <a:p>
          <a:r>
            <a:rPr lang="hu-HU" sz="1100" b="1" baseline="0"/>
            <a:t>* Az egész sort mozgassa, a sor előtti számozásnál fogja meg a sort, e nélkül nem működnek a képletek.</a:t>
          </a:r>
        </a:p>
        <a:p>
          <a:endParaRPr lang="hu-HU" sz="1100" b="1" baseline="0"/>
        </a:p>
        <a:p>
          <a:r>
            <a:rPr lang="hu-HU" sz="1100" b="1" baseline="0"/>
            <a:t>* Folytatólagosan adja meg a z új sor referenciakódját, a táblázatban használt formátum szerint.</a:t>
          </a:r>
        </a:p>
        <a:p>
          <a:endParaRPr lang="hu-HU" sz="1100" b="1" baseline="0"/>
        </a:p>
        <a:p>
          <a:r>
            <a:rPr lang="hu-HU" sz="1100" b="1" baseline="0"/>
            <a:t>* Csak a világoskék sorokhoz adjon kódot, a részletezéshez ne!</a:t>
          </a:r>
        </a:p>
        <a:p>
          <a:endParaRPr lang="hu-HU" sz="1100" b="1" baseline="0"/>
        </a:p>
        <a:p>
          <a:r>
            <a:rPr lang="hu-HU" sz="1200" b="1" u="sng" baseline="0"/>
            <a:t>3. Részletezés kitöltése:</a:t>
          </a:r>
        </a:p>
        <a:p>
          <a:endParaRPr lang="hu-HU" sz="1100" b="1" baseline="0"/>
        </a:p>
        <a:p>
          <a:r>
            <a:rPr lang="hu-HU" sz="1100" b="1" baseline="0"/>
            <a:t>* Amennyiben Részletezést kíván rögzíteni, mert azt a költség jellege indokolja, ügyeljen rá, hogy azok értékei nem összegződnek a  költségelem (világoskék) szinten, mert azoknak tájékoztató jellege van, az összegek  egyezésére Önnek kell figyelemmel lennie.</a:t>
          </a:r>
        </a:p>
        <a:p>
          <a:endParaRPr lang="hu-HU" sz="1100" baseline="0"/>
        </a:p>
        <a:p>
          <a:endParaRPr lang="hu-HU" sz="1100" baseline="0"/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333"/>
  <sheetViews>
    <sheetView tabSelected="1" zoomScale="85" zoomScaleNormal="85" workbookViewId="0">
      <pane xSplit="7" ySplit="5" topLeftCell="H126" activePane="bottomRight" state="frozen"/>
      <selection pane="topRight" activeCell="H1" sqref="H1"/>
      <selection pane="bottomLeft" activeCell="A6" sqref="A6"/>
      <selection pane="bottomRight" activeCell="L143" sqref="L143"/>
    </sheetView>
  </sheetViews>
  <sheetFormatPr defaultRowHeight="15" x14ac:dyDescent="0.25"/>
  <cols>
    <col min="1" max="1" width="3" style="63" customWidth="1"/>
    <col min="2" max="2" width="10.42578125" style="63" customWidth="1"/>
    <col min="3" max="3" width="0.85546875" style="63" hidden="1" customWidth="1"/>
    <col min="4" max="4" width="6.42578125" style="63" customWidth="1"/>
    <col min="5" max="5" width="24.7109375" style="63" customWidth="1"/>
    <col min="6" max="6" width="21.7109375" style="63" customWidth="1"/>
    <col min="7" max="7" width="28" style="63" customWidth="1"/>
    <col min="8" max="8" width="9.85546875" style="63" customWidth="1"/>
    <col min="9" max="9" width="12.7109375" style="63" customWidth="1"/>
    <col min="10" max="10" width="13.28515625" style="63" customWidth="1"/>
    <col min="11" max="11" width="14" style="63" customWidth="1"/>
    <col min="12" max="12" width="19.85546875" style="63" customWidth="1"/>
    <col min="13" max="13" width="15.28515625" style="63" customWidth="1"/>
    <col min="14" max="14" width="19.42578125" style="68" hidden="1" customWidth="1"/>
    <col min="15" max="15" width="15.5703125" style="63" customWidth="1"/>
    <col min="16" max="16" width="15.5703125" style="63" hidden="1" customWidth="1"/>
    <col min="17" max="17" width="18.28515625" style="64" customWidth="1"/>
    <col min="18" max="18" width="16.140625" style="63" customWidth="1"/>
    <col min="19" max="19" width="15.5703125" style="63" hidden="1" customWidth="1"/>
    <col min="20" max="20" width="31.28515625" style="63" customWidth="1"/>
    <col min="21" max="21" width="36" style="63" hidden="1" customWidth="1"/>
    <col min="22" max="22" width="9.28515625" style="63" hidden="1" customWidth="1"/>
    <col min="23" max="23" width="27.85546875" style="63" hidden="1" customWidth="1"/>
    <col min="24" max="24" width="18.85546875" style="63" hidden="1" customWidth="1"/>
    <col min="25" max="26" width="21.7109375" style="63" hidden="1" customWidth="1"/>
    <col min="27" max="27" width="14.7109375" style="63" hidden="1" customWidth="1"/>
    <col min="28" max="28" width="21.7109375" style="63" hidden="1" customWidth="1"/>
    <col min="29" max="29" width="12.42578125" style="64" hidden="1" customWidth="1"/>
    <col min="30" max="30" width="16.7109375" style="63" hidden="1" customWidth="1"/>
    <col min="31" max="31" width="21.7109375" style="63" hidden="1" customWidth="1"/>
    <col min="32" max="32" width="15.85546875" style="63" hidden="1" customWidth="1"/>
    <col min="33" max="33" width="46.28515625" style="63" hidden="1" customWidth="1"/>
    <col min="34" max="34" width="11.85546875" style="63" hidden="1" customWidth="1"/>
    <col min="35" max="35" width="22.42578125" style="63" hidden="1" customWidth="1"/>
    <col min="36" max="36" width="24.28515625" style="63" hidden="1" customWidth="1"/>
    <col min="37" max="37" width="32.85546875" style="63" hidden="1" customWidth="1"/>
    <col min="38" max="38" width="21.28515625" style="63" hidden="1" customWidth="1"/>
    <col min="39" max="39" width="33.5703125" style="63" hidden="1" customWidth="1"/>
    <col min="40" max="40" width="21.7109375" style="63" hidden="1" customWidth="1"/>
    <col min="41" max="41" width="25.140625" style="64" hidden="1" customWidth="1"/>
    <col min="42" max="42" width="25.42578125" style="63" hidden="1" customWidth="1"/>
    <col min="43" max="43" width="21.7109375" style="63" hidden="1" customWidth="1"/>
    <col min="44" max="44" width="17.7109375" style="63" hidden="1" customWidth="1"/>
    <col min="45" max="45" width="46.28515625" style="63" hidden="1" customWidth="1"/>
    <col min="46" max="46" width="8" style="63" hidden="1" customWidth="1"/>
    <col min="47" max="47" width="22.42578125" style="63" hidden="1" customWidth="1"/>
    <col min="48" max="48" width="24.28515625" style="63" hidden="1" customWidth="1"/>
    <col min="49" max="50" width="32.85546875" style="63" hidden="1" customWidth="1"/>
    <col min="51" max="51" width="33.5703125" style="63" hidden="1" customWidth="1"/>
    <col min="52" max="52" width="21.7109375" style="63" hidden="1" customWidth="1"/>
    <col min="53" max="53" width="25.140625" style="64" hidden="1" customWidth="1"/>
    <col min="54" max="54" width="25.42578125" style="63" hidden="1" customWidth="1"/>
    <col min="55" max="55" width="21.7109375" style="63" hidden="1" customWidth="1"/>
    <col min="56" max="56" width="18.85546875" style="63" hidden="1" customWidth="1"/>
    <col min="57" max="57" width="46.28515625" style="63" hidden="1" customWidth="1"/>
    <col min="58" max="58" width="10.42578125" style="63" hidden="1" customWidth="1"/>
    <col min="59" max="59" width="22.42578125" style="63" hidden="1" customWidth="1"/>
    <col min="60" max="60" width="24.28515625" style="63" hidden="1" customWidth="1"/>
    <col min="61" max="62" width="32.85546875" style="63" hidden="1" customWidth="1"/>
    <col min="63" max="63" width="33.5703125" style="63" hidden="1" customWidth="1"/>
    <col min="64" max="64" width="21.7109375" style="63" hidden="1" customWidth="1"/>
    <col min="65" max="65" width="25.140625" style="64" hidden="1" customWidth="1"/>
    <col min="66" max="66" width="25.42578125" style="63" hidden="1" customWidth="1"/>
    <col min="67" max="67" width="21.7109375" style="63" hidden="1" customWidth="1"/>
    <col min="68" max="68" width="19.28515625" style="63" hidden="1" customWidth="1"/>
    <col min="69" max="69" width="46.28515625" style="63" hidden="1" customWidth="1"/>
    <col min="70" max="70" width="8" style="63" hidden="1" customWidth="1"/>
    <col min="71" max="71" width="22.42578125" style="63" hidden="1" customWidth="1"/>
    <col min="72" max="72" width="24.28515625" style="63" hidden="1" customWidth="1"/>
    <col min="73" max="74" width="32.85546875" style="63" hidden="1" customWidth="1"/>
    <col min="75" max="75" width="33.5703125" style="63" hidden="1" customWidth="1"/>
    <col min="76" max="76" width="21.7109375" style="63" hidden="1" customWidth="1"/>
    <col min="77" max="77" width="25.140625" style="64" hidden="1" customWidth="1"/>
    <col min="78" max="78" width="25.42578125" style="63" hidden="1" customWidth="1"/>
    <col min="79" max="79" width="21.7109375" style="63" hidden="1" customWidth="1"/>
    <col min="80" max="80" width="29.85546875" style="63" hidden="1" customWidth="1"/>
    <col min="81" max="81" width="46.28515625" style="63" hidden="1" customWidth="1"/>
    <col min="82" max="82" width="8.28515625" style="63" hidden="1" customWidth="1"/>
    <col min="83" max="83" width="22.42578125" style="63" hidden="1" customWidth="1"/>
    <col min="84" max="84" width="24.28515625" style="63" hidden="1" customWidth="1"/>
    <col min="85" max="86" width="32.85546875" style="63" hidden="1" customWidth="1"/>
    <col min="87" max="87" width="33.5703125" style="63" hidden="1" customWidth="1"/>
    <col min="88" max="88" width="21.7109375" style="63" hidden="1" customWidth="1"/>
    <col min="89" max="89" width="25.140625" style="64" hidden="1" customWidth="1"/>
    <col min="90" max="90" width="25.42578125" style="63" hidden="1" customWidth="1"/>
    <col min="91" max="91" width="21.7109375" style="63" hidden="1" customWidth="1"/>
    <col min="92" max="92" width="29.85546875" style="63" hidden="1" customWidth="1"/>
    <col min="93" max="93" width="9.140625" style="63" hidden="1" customWidth="1"/>
    <col min="94" max="94" width="9.140625" style="65" hidden="1" customWidth="1"/>
    <col min="95" max="98" width="9.140625" style="63" customWidth="1"/>
    <col min="99" max="16384" width="9.140625" style="63"/>
  </cols>
  <sheetData>
    <row r="1" spans="2:94" ht="15.75" thickBot="1" x14ac:dyDescent="0.3">
      <c r="B1" s="379" t="s">
        <v>192</v>
      </c>
      <c r="C1" s="380"/>
      <c r="D1" s="380"/>
      <c r="E1" s="380"/>
      <c r="F1" s="380"/>
      <c r="G1" s="381"/>
      <c r="H1" s="376" t="s">
        <v>193</v>
      </c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8"/>
    </row>
    <row r="2" spans="2:94" ht="15.75" thickBot="1" x14ac:dyDescent="0.3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94" ht="29.25" customHeight="1" thickBot="1" x14ac:dyDescent="0.3">
      <c r="B3" s="66"/>
      <c r="C3" s="67"/>
      <c r="D3" s="67"/>
      <c r="E3" s="67"/>
      <c r="F3" s="67"/>
      <c r="G3" s="67"/>
      <c r="H3" s="382" t="s">
        <v>194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4"/>
      <c r="V3" s="382" t="s">
        <v>175</v>
      </c>
      <c r="W3" s="383"/>
      <c r="X3" s="383"/>
      <c r="Y3" s="383"/>
      <c r="Z3" s="383"/>
      <c r="AA3" s="383"/>
      <c r="AB3" s="383"/>
      <c r="AC3" s="383"/>
      <c r="AD3" s="384"/>
      <c r="AE3" s="69"/>
      <c r="AH3" s="382" t="s">
        <v>177</v>
      </c>
      <c r="AI3" s="383"/>
      <c r="AJ3" s="383"/>
      <c r="AK3" s="383"/>
      <c r="AL3" s="383"/>
      <c r="AM3" s="383"/>
      <c r="AN3" s="383"/>
      <c r="AO3" s="383"/>
      <c r="AP3" s="384"/>
      <c r="AQ3" s="69"/>
      <c r="AT3" s="382" t="s">
        <v>179</v>
      </c>
      <c r="AU3" s="383"/>
      <c r="AV3" s="383"/>
      <c r="AW3" s="383"/>
      <c r="AX3" s="383"/>
      <c r="AY3" s="383"/>
      <c r="AZ3" s="383"/>
      <c r="BA3" s="383"/>
      <c r="BB3" s="384"/>
      <c r="BC3" s="69"/>
      <c r="BF3" s="382" t="s">
        <v>181</v>
      </c>
      <c r="BG3" s="383"/>
      <c r="BH3" s="383"/>
      <c r="BI3" s="383"/>
      <c r="BJ3" s="383"/>
      <c r="BK3" s="383"/>
      <c r="BL3" s="383"/>
      <c r="BM3" s="383"/>
      <c r="BN3" s="384"/>
      <c r="BO3" s="69"/>
      <c r="BR3" s="382" t="s">
        <v>183</v>
      </c>
      <c r="BS3" s="383"/>
      <c r="BT3" s="383"/>
      <c r="BU3" s="383"/>
      <c r="BV3" s="383"/>
      <c r="BW3" s="383"/>
      <c r="BX3" s="383"/>
      <c r="BY3" s="383"/>
      <c r="BZ3" s="384"/>
      <c r="CA3" s="69"/>
      <c r="CD3" s="382" t="s">
        <v>185</v>
      </c>
      <c r="CE3" s="383"/>
      <c r="CF3" s="383"/>
      <c r="CG3" s="383"/>
      <c r="CH3" s="383"/>
      <c r="CI3" s="383"/>
      <c r="CJ3" s="383"/>
      <c r="CK3" s="383"/>
      <c r="CL3" s="384"/>
      <c r="CM3" s="69"/>
    </row>
    <row r="4" spans="2:94" ht="15.75" hidden="1" thickBot="1" x14ac:dyDescent="0.3"/>
    <row r="5" spans="2:94" ht="56.25" customHeight="1" thickBot="1" x14ac:dyDescent="0.3">
      <c r="B5" s="53" t="s">
        <v>187</v>
      </c>
      <c r="C5" s="445" t="s">
        <v>39</v>
      </c>
      <c r="D5" s="445"/>
      <c r="E5" s="445"/>
      <c r="F5" s="445"/>
      <c r="G5" s="53" t="s">
        <v>35</v>
      </c>
      <c r="H5" s="44" t="s">
        <v>36</v>
      </c>
      <c r="I5" s="44" t="s">
        <v>164</v>
      </c>
      <c r="J5" s="44" t="s">
        <v>165</v>
      </c>
      <c r="K5" s="59" t="s">
        <v>166</v>
      </c>
      <c r="L5" s="60" t="s">
        <v>163</v>
      </c>
      <c r="M5" s="56" t="s">
        <v>159</v>
      </c>
      <c r="N5" s="45" t="s">
        <v>189</v>
      </c>
      <c r="O5" s="61" t="s">
        <v>162</v>
      </c>
      <c r="P5" s="55" t="s">
        <v>188</v>
      </c>
      <c r="Q5" s="37" t="s">
        <v>161</v>
      </c>
      <c r="R5" s="62" t="s">
        <v>160</v>
      </c>
      <c r="S5" s="55" t="s">
        <v>188</v>
      </c>
      <c r="T5" s="46" t="s">
        <v>172</v>
      </c>
      <c r="U5" s="7" t="s">
        <v>167</v>
      </c>
      <c r="V5" s="4" t="s">
        <v>36</v>
      </c>
      <c r="W5" s="5" t="s">
        <v>166</v>
      </c>
      <c r="X5" s="6" t="s">
        <v>163</v>
      </c>
      <c r="Y5" s="39" t="s">
        <v>159</v>
      </c>
      <c r="Z5" s="47" t="s">
        <v>189</v>
      </c>
      <c r="AA5" s="36" t="s">
        <v>162</v>
      </c>
      <c r="AB5" s="57" t="s">
        <v>189</v>
      </c>
      <c r="AC5" s="37" t="s">
        <v>161</v>
      </c>
      <c r="AD5" s="38" t="s">
        <v>160</v>
      </c>
      <c r="AE5" s="57" t="s">
        <v>189</v>
      </c>
      <c r="AF5" s="14" t="s">
        <v>171</v>
      </c>
      <c r="AG5" s="8" t="s">
        <v>167</v>
      </c>
      <c r="AH5" s="9" t="s">
        <v>36</v>
      </c>
      <c r="AI5" s="10" t="s">
        <v>166</v>
      </c>
      <c r="AJ5" s="11" t="s">
        <v>163</v>
      </c>
      <c r="AK5" s="12" t="s">
        <v>159</v>
      </c>
      <c r="AL5" s="48" t="s">
        <v>188</v>
      </c>
      <c r="AM5" s="1" t="s">
        <v>162</v>
      </c>
      <c r="AN5" s="57" t="s">
        <v>189</v>
      </c>
      <c r="AO5" s="3" t="s">
        <v>161</v>
      </c>
      <c r="AP5" s="2" t="s">
        <v>160</v>
      </c>
      <c r="AQ5" s="57" t="s">
        <v>189</v>
      </c>
      <c r="AR5" s="13" t="s">
        <v>171</v>
      </c>
      <c r="AS5" s="49" t="s">
        <v>167</v>
      </c>
      <c r="AT5" s="50" t="s">
        <v>36</v>
      </c>
      <c r="AU5" s="51" t="s">
        <v>166</v>
      </c>
      <c r="AV5" s="17" t="s">
        <v>163</v>
      </c>
      <c r="AW5" s="16" t="s">
        <v>159</v>
      </c>
      <c r="AX5" s="40" t="s">
        <v>189</v>
      </c>
      <c r="AY5" s="1" t="s">
        <v>162</v>
      </c>
      <c r="AZ5" s="57" t="s">
        <v>189</v>
      </c>
      <c r="BA5" s="3" t="s">
        <v>161</v>
      </c>
      <c r="BB5" s="2" t="s">
        <v>160</v>
      </c>
      <c r="BC5" s="57" t="s">
        <v>189</v>
      </c>
      <c r="BD5" s="15" t="s">
        <v>171</v>
      </c>
      <c r="BE5" s="18" t="s">
        <v>167</v>
      </c>
      <c r="BF5" s="19" t="s">
        <v>36</v>
      </c>
      <c r="BG5" s="20" t="s">
        <v>166</v>
      </c>
      <c r="BH5" s="21" t="s">
        <v>163</v>
      </c>
      <c r="BI5" s="22" t="s">
        <v>159</v>
      </c>
      <c r="BJ5" s="41" t="s">
        <v>189</v>
      </c>
      <c r="BK5" s="1" t="s">
        <v>162</v>
      </c>
      <c r="BL5" s="57" t="s">
        <v>189</v>
      </c>
      <c r="BM5" s="3" t="s">
        <v>161</v>
      </c>
      <c r="BN5" s="2" t="s">
        <v>160</v>
      </c>
      <c r="BO5" s="57" t="s">
        <v>189</v>
      </c>
      <c r="BP5" s="23" t="s">
        <v>171</v>
      </c>
      <c r="BQ5" s="30" t="s">
        <v>167</v>
      </c>
      <c r="BR5" s="31" t="s">
        <v>36</v>
      </c>
      <c r="BS5" s="32" t="s">
        <v>166</v>
      </c>
      <c r="BT5" s="33" t="s">
        <v>163</v>
      </c>
      <c r="BU5" s="34" t="s">
        <v>159</v>
      </c>
      <c r="BV5" s="42" t="s">
        <v>189</v>
      </c>
      <c r="BW5" s="1" t="s">
        <v>162</v>
      </c>
      <c r="BX5" s="57" t="s">
        <v>189</v>
      </c>
      <c r="BY5" s="3" t="s">
        <v>161</v>
      </c>
      <c r="BZ5" s="2" t="s">
        <v>160</v>
      </c>
      <c r="CA5" s="57" t="s">
        <v>189</v>
      </c>
      <c r="CB5" s="35" t="s">
        <v>171</v>
      </c>
      <c r="CC5" s="24" t="s">
        <v>167</v>
      </c>
      <c r="CD5" s="25" t="s">
        <v>36</v>
      </c>
      <c r="CE5" s="26" t="s">
        <v>166</v>
      </c>
      <c r="CF5" s="27" t="s">
        <v>163</v>
      </c>
      <c r="CG5" s="28" t="s">
        <v>159</v>
      </c>
      <c r="CH5" s="43" t="s">
        <v>189</v>
      </c>
      <c r="CI5" s="1" t="s">
        <v>162</v>
      </c>
      <c r="CJ5" s="57" t="s">
        <v>189</v>
      </c>
      <c r="CK5" s="3" t="s">
        <v>161</v>
      </c>
      <c r="CL5" s="2" t="s">
        <v>160</v>
      </c>
      <c r="CM5" s="57" t="s">
        <v>189</v>
      </c>
      <c r="CN5" s="29" t="s">
        <v>171</v>
      </c>
    </row>
    <row r="6" spans="2:94" ht="15" customHeight="1" x14ac:dyDescent="0.25">
      <c r="B6" s="70" t="s">
        <v>56</v>
      </c>
      <c r="C6" s="446" t="s">
        <v>0</v>
      </c>
      <c r="D6" s="447"/>
      <c r="E6" s="447"/>
      <c r="F6" s="448"/>
      <c r="G6" s="71"/>
      <c r="H6" s="71"/>
      <c r="I6" s="72"/>
      <c r="J6" s="72"/>
      <c r="K6" s="73"/>
      <c r="L6" s="74">
        <f>L7+L14+L21</f>
        <v>0</v>
      </c>
      <c r="M6" s="75">
        <f>M7+M14+M21</f>
        <v>0</v>
      </c>
      <c r="N6" s="76"/>
      <c r="O6" s="73">
        <f>O7+O14+O21</f>
        <v>0</v>
      </c>
      <c r="P6" s="77"/>
      <c r="Q6" s="78"/>
      <c r="R6" s="79">
        <f>R7+R14+R21</f>
        <v>0</v>
      </c>
      <c r="S6" s="77"/>
      <c r="T6" s="80"/>
      <c r="U6" s="80"/>
      <c r="V6" s="71"/>
      <c r="W6" s="73"/>
      <c r="X6" s="74" t="e">
        <f>X7+X14+X21</f>
        <v>#DIV/0!</v>
      </c>
      <c r="Y6" s="75" t="e">
        <f>Y7+Y14+Y21</f>
        <v>#DIV/0!</v>
      </c>
      <c r="Z6" s="81"/>
      <c r="AA6" s="82" t="e">
        <f>AA7+AA14+AA21</f>
        <v>#DIV/0!</v>
      </c>
      <c r="AB6" s="83"/>
      <c r="AC6" s="78"/>
      <c r="AD6" s="73" t="e">
        <f>AD7+AD14+AD21</f>
        <v>#DIV/0!</v>
      </c>
      <c r="AE6" s="83"/>
      <c r="AF6" s="84"/>
      <c r="AG6" s="80"/>
      <c r="AH6" s="85"/>
      <c r="AI6" s="73"/>
      <c r="AJ6" s="74" t="e">
        <f>AJ7+AJ14+AJ21</f>
        <v>#DIV/0!</v>
      </c>
      <c r="AK6" s="75" t="e">
        <f>AK7+AK14+AK21</f>
        <v>#DIV/0!</v>
      </c>
      <c r="AL6" s="81"/>
      <c r="AM6" s="86" t="e">
        <f>AM7+AM14+AM21</f>
        <v>#DIV/0!</v>
      </c>
      <c r="AN6" s="83"/>
      <c r="AO6" s="78"/>
      <c r="AP6" s="73" t="e">
        <f>AP7+AP14+AP21</f>
        <v>#DIV/0!</v>
      </c>
      <c r="AQ6" s="83"/>
      <c r="AR6" s="87"/>
      <c r="AS6" s="80"/>
      <c r="AT6" s="85"/>
      <c r="AU6" s="73"/>
      <c r="AV6" s="74" t="e">
        <f>AV7+AV14+AV21</f>
        <v>#DIV/0!</v>
      </c>
      <c r="AW6" s="75" t="e">
        <f>AW7+AW14+AW21</f>
        <v>#DIV/0!</v>
      </c>
      <c r="AX6" s="81"/>
      <c r="AY6" s="86" t="e">
        <f>AY7+AY14+AY21</f>
        <v>#DIV/0!</v>
      </c>
      <c r="AZ6" s="83"/>
      <c r="BA6" s="78"/>
      <c r="BB6" s="73" t="e">
        <f>BB7+BB14+BB21</f>
        <v>#DIV/0!</v>
      </c>
      <c r="BC6" s="83"/>
      <c r="BD6" s="87"/>
      <c r="BE6" s="80"/>
      <c r="BF6" s="85"/>
      <c r="BG6" s="73"/>
      <c r="BH6" s="74" t="e">
        <f>BH7+BH14+BH21</f>
        <v>#DIV/0!</v>
      </c>
      <c r="BI6" s="75" t="e">
        <f>BI7+BI14+BI21</f>
        <v>#DIV/0!</v>
      </c>
      <c r="BJ6" s="81"/>
      <c r="BK6" s="86" t="e">
        <f>BK7+BK14+BK21</f>
        <v>#DIV/0!</v>
      </c>
      <c r="BL6" s="83"/>
      <c r="BM6" s="78"/>
      <c r="BN6" s="73" t="e">
        <f>BN7+BN14+BN21</f>
        <v>#DIV/0!</v>
      </c>
      <c r="BO6" s="83"/>
      <c r="BP6" s="87"/>
      <c r="BQ6" s="80"/>
      <c r="BR6" s="85"/>
      <c r="BS6" s="73"/>
      <c r="BT6" s="74" t="e">
        <f>BT7+BT14+BT21</f>
        <v>#DIV/0!</v>
      </c>
      <c r="BU6" s="75" t="e">
        <f>BU7+BU14+BU21</f>
        <v>#DIV/0!</v>
      </c>
      <c r="BV6" s="81"/>
      <c r="BW6" s="86" t="e">
        <f>BW7+BW14+BW21</f>
        <v>#DIV/0!</v>
      </c>
      <c r="BX6" s="83"/>
      <c r="BY6" s="78"/>
      <c r="BZ6" s="73" t="e">
        <f>BZ7+BZ14+BZ21</f>
        <v>#DIV/0!</v>
      </c>
      <c r="CA6" s="83"/>
      <c r="CB6" s="87"/>
      <c r="CC6" s="80"/>
      <c r="CD6" s="85"/>
      <c r="CE6" s="73"/>
      <c r="CF6" s="74" t="e">
        <f>CF7+CF14+CF21</f>
        <v>#DIV/0!</v>
      </c>
      <c r="CG6" s="75" t="e">
        <f>CG7+CG14+CG21</f>
        <v>#DIV/0!</v>
      </c>
      <c r="CH6" s="81"/>
      <c r="CI6" s="86" t="e">
        <f>CI7+CI14+CI21</f>
        <v>#DIV/0!</v>
      </c>
      <c r="CJ6" s="83"/>
      <c r="CK6" s="78"/>
      <c r="CL6" s="73" t="e">
        <f>CL7+CL14+CL21</f>
        <v>#DIV/0!</v>
      </c>
      <c r="CM6" s="83"/>
      <c r="CN6" s="87"/>
      <c r="CP6" s="65" t="str">
        <f t="shared" ref="CP6:CP66" si="0">+IF(LEFT(RIGHT(B6,2),1)="/",SUBSTITUTE(B6,RIGHT(B6,2),""),"")</f>
        <v/>
      </c>
    </row>
    <row r="7" spans="2:94" ht="27.75" customHeight="1" x14ac:dyDescent="0.25">
      <c r="B7" s="88" t="s">
        <v>57</v>
      </c>
      <c r="C7" s="89"/>
      <c r="D7" s="432" t="s">
        <v>1</v>
      </c>
      <c r="E7" s="433"/>
      <c r="F7" s="434"/>
      <c r="G7" s="90"/>
      <c r="H7" s="90"/>
      <c r="I7" s="91"/>
      <c r="J7" s="91"/>
      <c r="K7" s="92"/>
      <c r="L7" s="93">
        <f>M7+O7</f>
        <v>0</v>
      </c>
      <c r="M7" s="94">
        <f>+N7</f>
        <v>0</v>
      </c>
      <c r="N7" s="95">
        <f>+SUMIF($CP$5:$CP$220,$B7,M$5:M$220)</f>
        <v>0</v>
      </c>
      <c r="O7" s="92">
        <f>P7</f>
        <v>0</v>
      </c>
      <c r="P7" s="55">
        <f>+SUMIF($CP$5:$CP$220,$B7,O$5:O$220)</f>
        <v>0</v>
      </c>
      <c r="Q7" s="96"/>
      <c r="R7" s="93">
        <f>S7</f>
        <v>0</v>
      </c>
      <c r="S7" s="55">
        <f>+SUMIF($CP$5:$CP$220,$B7,R$5:R$220)</f>
        <v>0</v>
      </c>
      <c r="T7" s="97"/>
      <c r="U7" s="97"/>
      <c r="V7" s="90"/>
      <c r="W7" s="92"/>
      <c r="X7" s="93" t="e">
        <f>Y7+AA7</f>
        <v>#DIV/0!</v>
      </c>
      <c r="Y7" s="94" t="e">
        <f>Z7</f>
        <v>#DIV/0!</v>
      </c>
      <c r="Z7" s="98" t="e">
        <f>+SUMIF($CP$5:$CP$220,$B7,Y$5:Y$220)</f>
        <v>#DIV/0!</v>
      </c>
      <c r="AA7" s="99" t="e">
        <f>AB7</f>
        <v>#DIV/0!</v>
      </c>
      <c r="AB7" s="98" t="e">
        <f>+SUMIF($CP$5:$CP$220,$B7,AA$5:AA$220)</f>
        <v>#DIV/0!</v>
      </c>
      <c r="AC7" s="96"/>
      <c r="AD7" s="92" t="e">
        <f>AE7</f>
        <v>#DIV/0!</v>
      </c>
      <c r="AE7" s="98" t="e">
        <f>+SUMIF($CP$5:$CP$220,$B7,AD$5:AD$220)</f>
        <v>#DIV/0!</v>
      </c>
      <c r="AF7" s="100"/>
      <c r="AG7" s="97"/>
      <c r="AH7" s="101"/>
      <c r="AI7" s="92"/>
      <c r="AJ7" s="93" t="e">
        <f>AK7+AM7</f>
        <v>#DIV/0!</v>
      </c>
      <c r="AK7" s="94" t="e">
        <f>AL7</f>
        <v>#DIV/0!</v>
      </c>
      <c r="AL7" s="98" t="e">
        <f>+SUMIF($CP$5:$CP$220,$B7,AK$5:AK$220)</f>
        <v>#DIV/0!</v>
      </c>
      <c r="AM7" s="94" t="e">
        <f>AM8+AM11</f>
        <v>#DIV/0!</v>
      </c>
      <c r="AN7" s="98" t="e">
        <f>+SUMIF($CP$5:$CP$220,$B7,AM$5:AM$220)</f>
        <v>#DIV/0!</v>
      </c>
      <c r="AO7" s="96"/>
      <c r="AP7" s="92" t="e">
        <f>AP8+AP11</f>
        <v>#DIV/0!</v>
      </c>
      <c r="AQ7" s="98" t="e">
        <f>+SUMIF($CP$5:$CP$220,$B7,AP$5:AP$220)</f>
        <v>#DIV/0!</v>
      </c>
      <c r="AR7" s="102"/>
      <c r="AS7" s="97"/>
      <c r="AT7" s="101"/>
      <c r="AU7" s="92"/>
      <c r="AV7" s="93" t="e">
        <f>AW7+AY7</f>
        <v>#DIV/0!</v>
      </c>
      <c r="AW7" s="94" t="e">
        <f>AX7</f>
        <v>#DIV/0!</v>
      </c>
      <c r="AX7" s="98" t="e">
        <f>+SUMIF($CP$5:$CP$220,$B7,AW$5:AW$220)</f>
        <v>#DIV/0!</v>
      </c>
      <c r="AY7" s="94" t="e">
        <f>AY8+AY11</f>
        <v>#DIV/0!</v>
      </c>
      <c r="AZ7" s="98" t="e">
        <f>+SUMIF($CP$5:$CP$220,$B7,AY$5:AY$220)</f>
        <v>#DIV/0!</v>
      </c>
      <c r="BA7" s="96"/>
      <c r="BB7" s="92" t="e">
        <f>BB8+BB11</f>
        <v>#DIV/0!</v>
      </c>
      <c r="BC7" s="98" t="e">
        <f>+SUMIF($CP$5:$CP$220,$B7,BB$5:BB$220)</f>
        <v>#DIV/0!</v>
      </c>
      <c r="BD7" s="102"/>
      <c r="BE7" s="97"/>
      <c r="BF7" s="101"/>
      <c r="BG7" s="92"/>
      <c r="BH7" s="93" t="e">
        <f>BI7+BK7</f>
        <v>#DIV/0!</v>
      </c>
      <c r="BI7" s="94" t="e">
        <f>BJ7</f>
        <v>#DIV/0!</v>
      </c>
      <c r="BJ7" s="98" t="e">
        <f>+SUMIF($CP$5:$CP$220,$B7,BI$5:BI$220)</f>
        <v>#DIV/0!</v>
      </c>
      <c r="BK7" s="94" t="e">
        <f>BK8+BK11</f>
        <v>#DIV/0!</v>
      </c>
      <c r="BL7" s="98" t="e">
        <f>+SUMIF($CP$5:$CP$220,$B7,BK$5:BK$220)</f>
        <v>#DIV/0!</v>
      </c>
      <c r="BM7" s="96"/>
      <c r="BN7" s="92" t="e">
        <f>BN8+BN11</f>
        <v>#DIV/0!</v>
      </c>
      <c r="BO7" s="98" t="e">
        <f>+SUMIF($CP$5:$CP$220,$B7,BN$5:BN$220)</f>
        <v>#DIV/0!</v>
      </c>
      <c r="BP7" s="102"/>
      <c r="BQ7" s="97"/>
      <c r="BR7" s="101"/>
      <c r="BS7" s="92"/>
      <c r="BT7" s="93" t="e">
        <f>BU7+BW7</f>
        <v>#DIV/0!</v>
      </c>
      <c r="BU7" s="94" t="e">
        <f>BV7</f>
        <v>#DIV/0!</v>
      </c>
      <c r="BV7" s="98" t="e">
        <f>+SUMIF($CP$5:$CP$220,$B7,BU$5:BU$220)</f>
        <v>#DIV/0!</v>
      </c>
      <c r="BW7" s="94" t="e">
        <f>BW8+BW11</f>
        <v>#DIV/0!</v>
      </c>
      <c r="BX7" s="98" t="e">
        <f>+SUMIF($CP$5:$CP$220,$B7,BW$5:BW$220)</f>
        <v>#DIV/0!</v>
      </c>
      <c r="BY7" s="96"/>
      <c r="BZ7" s="92" t="e">
        <f>BZ8+BZ11</f>
        <v>#DIV/0!</v>
      </c>
      <c r="CA7" s="98" t="e">
        <f>+SUMIF($CP$5:$CP$220,$B7,BZ$5:BZ$220)</f>
        <v>#DIV/0!</v>
      </c>
      <c r="CB7" s="102"/>
      <c r="CC7" s="97"/>
      <c r="CD7" s="101"/>
      <c r="CE7" s="92"/>
      <c r="CF7" s="93" t="e">
        <f>CG7+CI7</f>
        <v>#DIV/0!</v>
      </c>
      <c r="CG7" s="94" t="e">
        <f>CH7</f>
        <v>#DIV/0!</v>
      </c>
      <c r="CH7" s="98" t="e">
        <f>+SUMIF($CP$5:$CP$220,$B7,CG$5:CG$220)</f>
        <v>#DIV/0!</v>
      </c>
      <c r="CI7" s="94" t="e">
        <f>CI8+CI11</f>
        <v>#DIV/0!</v>
      </c>
      <c r="CJ7" s="98" t="e">
        <f>+SUMIF($CP$5:$CP$220,$B7,CI$5:CI$220)</f>
        <v>#DIV/0!</v>
      </c>
      <c r="CK7" s="96"/>
      <c r="CL7" s="92" t="e">
        <f>CL8+CL11</f>
        <v>#DIV/0!</v>
      </c>
      <c r="CM7" s="98" t="e">
        <f>+SUMIF($CP$5:$CP$220,$B7,CL$5:CL$220)</f>
        <v>#DIV/0!</v>
      </c>
      <c r="CN7" s="102"/>
      <c r="CP7" s="65" t="str">
        <f t="shared" si="0"/>
        <v>A</v>
      </c>
    </row>
    <row r="8" spans="2:94" s="103" customFormat="1" ht="15" customHeight="1" x14ac:dyDescent="0.25">
      <c r="B8" s="104" t="s">
        <v>58</v>
      </c>
      <c r="C8" s="105"/>
      <c r="D8" s="106"/>
      <c r="E8" s="435" t="s">
        <v>158</v>
      </c>
      <c r="F8" s="435"/>
      <c r="G8" s="107"/>
      <c r="H8" s="108"/>
      <c r="I8" s="109"/>
      <c r="J8" s="109"/>
      <c r="K8" s="110">
        <f>I8+J8</f>
        <v>0</v>
      </c>
      <c r="L8" s="111">
        <f>H8*K8</f>
        <v>0</v>
      </c>
      <c r="M8" s="112">
        <f>+L8</f>
        <v>0</v>
      </c>
      <c r="N8" s="113"/>
      <c r="O8" s="110">
        <f>L8-M8</f>
        <v>0</v>
      </c>
      <c r="P8" s="114"/>
      <c r="Q8" s="115">
        <f>100%</f>
        <v>1</v>
      </c>
      <c r="R8" s="111">
        <f>ROUND((Q8*M8),0)</f>
        <v>0</v>
      </c>
      <c r="S8" s="114"/>
      <c r="T8" s="116"/>
      <c r="U8" s="117" t="e">
        <f>IF(AF8&lt;&gt;0,"Kérem, indokolja az eltérést!"," ")</f>
        <v>#DIV/0!</v>
      </c>
      <c r="V8" s="108">
        <f t="shared" ref="V8:V13" si="1">H8</f>
        <v>0</v>
      </c>
      <c r="W8" s="110">
        <f>K8</f>
        <v>0</v>
      </c>
      <c r="X8" s="111">
        <f>V8*W8</f>
        <v>0</v>
      </c>
      <c r="Y8" s="118" t="e">
        <f>($M8/$L8)*X8</f>
        <v>#DIV/0!</v>
      </c>
      <c r="Z8" s="119"/>
      <c r="AA8" s="120" t="e">
        <f>X8-Y8</f>
        <v>#DIV/0!</v>
      </c>
      <c r="AB8" s="121"/>
      <c r="AC8" s="122">
        <f>100%</f>
        <v>1</v>
      </c>
      <c r="AD8" s="110" t="e">
        <f>ROUND((AC8*Y8),0)</f>
        <v>#DIV/0!</v>
      </c>
      <c r="AE8" s="121"/>
      <c r="AF8" s="123" t="e">
        <f>Y8-M8</f>
        <v>#DIV/0!</v>
      </c>
      <c r="AG8" s="117" t="e">
        <f>IF(AR8&lt;&gt;0,"Kérem, indokolja az eltérést!"," ")</f>
        <v>#DIV/0!</v>
      </c>
      <c r="AH8" s="124">
        <f>V8</f>
        <v>0</v>
      </c>
      <c r="AI8" s="110">
        <f>W8</f>
        <v>0</v>
      </c>
      <c r="AJ8" s="111">
        <f>AH8*AI8</f>
        <v>0</v>
      </c>
      <c r="AK8" s="118" t="e">
        <f>($M8/$L8)*AJ8</f>
        <v>#DIV/0!</v>
      </c>
      <c r="AL8" s="119"/>
      <c r="AM8" s="112" t="e">
        <f>AJ8-AK8</f>
        <v>#DIV/0!</v>
      </c>
      <c r="AN8" s="121"/>
      <c r="AO8" s="122">
        <f>100%</f>
        <v>1</v>
      </c>
      <c r="AP8" s="110" t="e">
        <f>AO8*AK8</f>
        <v>#DIV/0!</v>
      </c>
      <c r="AQ8" s="121"/>
      <c r="AR8" s="125" t="e">
        <f>AK8-Y8</f>
        <v>#DIV/0!</v>
      </c>
      <c r="AS8" s="117" t="e">
        <f>IF(BD8&lt;&gt;0,"Kérem, indokolja az eltérést!"," ")</f>
        <v>#DIV/0!</v>
      </c>
      <c r="AT8" s="124">
        <f t="shared" ref="AT8:AU11" si="2">AH8</f>
        <v>0</v>
      </c>
      <c r="AU8" s="110">
        <f t="shared" si="2"/>
        <v>0</v>
      </c>
      <c r="AV8" s="111">
        <f>AT8*AU8</f>
        <v>0</v>
      </c>
      <c r="AW8" s="118" t="e">
        <f>($M8/$L8)*AV8</f>
        <v>#DIV/0!</v>
      </c>
      <c r="AX8" s="119"/>
      <c r="AY8" s="112" t="e">
        <f>AV8-AW8</f>
        <v>#DIV/0!</v>
      </c>
      <c r="AZ8" s="121"/>
      <c r="BA8" s="122">
        <f>100%</f>
        <v>1</v>
      </c>
      <c r="BB8" s="110" t="e">
        <f>BA8*AW8</f>
        <v>#DIV/0!</v>
      </c>
      <c r="BC8" s="121"/>
      <c r="BD8" s="126" t="e">
        <f>AW8-AK8</f>
        <v>#DIV/0!</v>
      </c>
      <c r="BE8" s="117" t="e">
        <f>IF(BP8&lt;&gt;0,"Kérem, indokolja az eltérést!"," ")</f>
        <v>#DIV/0!</v>
      </c>
      <c r="BF8" s="124">
        <f t="shared" ref="BF8:BG11" si="3">AT8</f>
        <v>0</v>
      </c>
      <c r="BG8" s="110">
        <f t="shared" si="3"/>
        <v>0</v>
      </c>
      <c r="BH8" s="111">
        <f>BF8*BG8</f>
        <v>0</v>
      </c>
      <c r="BI8" s="118" t="e">
        <f>($M8/$L8)*BH8</f>
        <v>#DIV/0!</v>
      </c>
      <c r="BJ8" s="119"/>
      <c r="BK8" s="112" t="e">
        <f>BH8-BI8</f>
        <v>#DIV/0!</v>
      </c>
      <c r="BL8" s="121"/>
      <c r="BM8" s="122">
        <f>100%</f>
        <v>1</v>
      </c>
      <c r="BN8" s="110" t="e">
        <f>BM8*BI8</f>
        <v>#DIV/0!</v>
      </c>
      <c r="BO8" s="121"/>
      <c r="BP8" s="127" t="e">
        <f>BI8-AW8</f>
        <v>#DIV/0!</v>
      </c>
      <c r="BQ8" s="117" t="e">
        <f>IF(CB8&lt;&gt;0,"Kérem, indokolja az eltérést!"," ")</f>
        <v>#DIV/0!</v>
      </c>
      <c r="BR8" s="124">
        <f t="shared" ref="BR8:BS11" si="4">BF8</f>
        <v>0</v>
      </c>
      <c r="BS8" s="110">
        <f t="shared" si="4"/>
        <v>0</v>
      </c>
      <c r="BT8" s="111">
        <f>BR8*BS8</f>
        <v>0</v>
      </c>
      <c r="BU8" s="118" t="e">
        <f>($M8/$L8)*BT8</f>
        <v>#DIV/0!</v>
      </c>
      <c r="BV8" s="119"/>
      <c r="BW8" s="112" t="e">
        <f>BT8-BU8</f>
        <v>#DIV/0!</v>
      </c>
      <c r="BX8" s="121"/>
      <c r="BY8" s="122">
        <f>100%</f>
        <v>1</v>
      </c>
      <c r="BZ8" s="110" t="e">
        <f>BY8*BU8</f>
        <v>#DIV/0!</v>
      </c>
      <c r="CA8" s="121"/>
      <c r="CB8" s="128" t="e">
        <f>BU8-BI8</f>
        <v>#DIV/0!</v>
      </c>
      <c r="CC8" s="117" t="e">
        <f>IF(CN8&lt;&gt;0,"Kérem, indokolja az eltérést!"," ")</f>
        <v>#DIV/0!</v>
      </c>
      <c r="CD8" s="124">
        <f t="shared" ref="CD8:CE11" si="5">BR8</f>
        <v>0</v>
      </c>
      <c r="CE8" s="110">
        <f t="shared" si="5"/>
        <v>0</v>
      </c>
      <c r="CF8" s="111">
        <f>CD8*CE8</f>
        <v>0</v>
      </c>
      <c r="CG8" s="118" t="e">
        <f>($M8/$L8)*CF8</f>
        <v>#DIV/0!</v>
      </c>
      <c r="CH8" s="119"/>
      <c r="CI8" s="112" t="e">
        <f>CF8-CG8</f>
        <v>#DIV/0!</v>
      </c>
      <c r="CJ8" s="121"/>
      <c r="CK8" s="122">
        <f>100%</f>
        <v>1</v>
      </c>
      <c r="CL8" s="110" t="e">
        <f>CK8*CG8</f>
        <v>#DIV/0!</v>
      </c>
      <c r="CM8" s="121"/>
      <c r="CN8" s="129" t="e">
        <f>CG8-BU8</f>
        <v>#DIV/0!</v>
      </c>
      <c r="CP8" s="130" t="str">
        <f t="shared" si="0"/>
        <v>A/I</v>
      </c>
    </row>
    <row r="9" spans="2:94" s="103" customFormat="1" ht="15" customHeight="1" x14ac:dyDescent="0.25">
      <c r="B9" s="131"/>
      <c r="C9" s="105"/>
      <c r="D9" s="106"/>
      <c r="E9" s="106"/>
      <c r="F9" s="132" t="s">
        <v>37</v>
      </c>
      <c r="G9" s="54"/>
      <c r="H9" s="52"/>
      <c r="I9" s="133"/>
      <c r="J9" s="133"/>
      <c r="K9" s="133">
        <f t="shared" ref="K9:K13" si="6">I9+J9</f>
        <v>0</v>
      </c>
      <c r="L9" s="134">
        <f t="shared" ref="L9:L13" si="7">H9*K9</f>
        <v>0</v>
      </c>
      <c r="M9" s="135">
        <f>+L9</f>
        <v>0</v>
      </c>
      <c r="N9" s="136"/>
      <c r="O9" s="133"/>
      <c r="P9" s="137"/>
      <c r="Q9" s="138"/>
      <c r="R9" s="139"/>
      <c r="S9" s="137"/>
      <c r="T9" s="117"/>
      <c r="U9" s="117" t="str">
        <f t="shared" ref="U9:U72" si="8">IF(AF9&lt;&gt;0,"Kérem, indokolja az eltérést!"," ")</f>
        <v xml:space="preserve"> </v>
      </c>
      <c r="V9" s="52">
        <f t="shared" si="1"/>
        <v>0</v>
      </c>
      <c r="W9" s="133">
        <f>K9</f>
        <v>0</v>
      </c>
      <c r="X9" s="134">
        <f>V9*W9</f>
        <v>0</v>
      </c>
      <c r="Y9" s="140" t="e">
        <f t="shared" ref="Y9:Y13" si="9">($M9/$L9)*X9</f>
        <v>#DIV/0!</v>
      </c>
      <c r="Z9" s="141"/>
      <c r="AA9" s="142"/>
      <c r="AB9" s="143"/>
      <c r="AC9" s="144"/>
      <c r="AD9" s="133"/>
      <c r="AE9" s="143"/>
      <c r="AF9" s="145"/>
      <c r="AG9" s="117" t="str">
        <f t="shared" ref="AG9:AG72" si="10">IF(AR9&lt;&gt;0,"Kérem, indokolja az eltérést!"," ")</f>
        <v xml:space="preserve"> </v>
      </c>
      <c r="AH9" s="146">
        <f t="shared" ref="AH9:AH13" si="11">V9</f>
        <v>0</v>
      </c>
      <c r="AI9" s="133">
        <f>W9</f>
        <v>0</v>
      </c>
      <c r="AJ9" s="134">
        <f>AH9*AI9</f>
        <v>0</v>
      </c>
      <c r="AK9" s="140" t="e">
        <f t="shared" ref="AK9:AK13" si="12">($M9/$L9)*AJ9</f>
        <v>#DIV/0!</v>
      </c>
      <c r="AL9" s="141"/>
      <c r="AM9" s="135"/>
      <c r="AN9" s="143"/>
      <c r="AO9" s="144"/>
      <c r="AP9" s="133"/>
      <c r="AQ9" s="143"/>
      <c r="AR9" s="147"/>
      <c r="AS9" s="117" t="str">
        <f t="shared" ref="AS9:AS12" si="13">IF(BD9&lt;&gt;0,"Kérem, indokolja az eltérést!"," ")</f>
        <v xml:space="preserve"> </v>
      </c>
      <c r="AT9" s="146">
        <f t="shared" si="2"/>
        <v>0</v>
      </c>
      <c r="AU9" s="133">
        <f t="shared" si="2"/>
        <v>0</v>
      </c>
      <c r="AV9" s="134">
        <f>AT9*AU9</f>
        <v>0</v>
      </c>
      <c r="AW9" s="140" t="e">
        <f t="shared" ref="AW9:AW13" si="14">($M9/$L9)*AV9</f>
        <v>#DIV/0!</v>
      </c>
      <c r="AX9" s="141"/>
      <c r="AY9" s="135"/>
      <c r="AZ9" s="143"/>
      <c r="BA9" s="144"/>
      <c r="BB9" s="133"/>
      <c r="BC9" s="143"/>
      <c r="BD9" s="147"/>
      <c r="BE9" s="117" t="str">
        <f t="shared" ref="BE9:BE12" si="15">IF(BP9&lt;&gt;0,"Kérem, indokolja az eltérést!"," ")</f>
        <v xml:space="preserve"> </v>
      </c>
      <c r="BF9" s="146">
        <f t="shared" si="3"/>
        <v>0</v>
      </c>
      <c r="BG9" s="133">
        <f t="shared" si="3"/>
        <v>0</v>
      </c>
      <c r="BH9" s="134">
        <f>BF9*BG9</f>
        <v>0</v>
      </c>
      <c r="BI9" s="140" t="e">
        <f t="shared" ref="BI9:BI13" si="16">($M9/$L9)*BH9</f>
        <v>#DIV/0!</v>
      </c>
      <c r="BJ9" s="141"/>
      <c r="BK9" s="135"/>
      <c r="BL9" s="143"/>
      <c r="BM9" s="144"/>
      <c r="BN9" s="133"/>
      <c r="BO9" s="143"/>
      <c r="BP9" s="147"/>
      <c r="BQ9" s="117" t="str">
        <f t="shared" ref="BQ9:BQ12" si="17">IF(CB9&lt;&gt;0,"Kérem, indokolja az eltérést!"," ")</f>
        <v xml:space="preserve"> </v>
      </c>
      <c r="BR9" s="146">
        <f t="shared" si="4"/>
        <v>0</v>
      </c>
      <c r="BS9" s="133">
        <f t="shared" si="4"/>
        <v>0</v>
      </c>
      <c r="BT9" s="134">
        <f>BR9*BS9</f>
        <v>0</v>
      </c>
      <c r="BU9" s="140" t="e">
        <f t="shared" ref="BU9:BU13" si="18">($M9/$L9)*BT9</f>
        <v>#DIV/0!</v>
      </c>
      <c r="BV9" s="141"/>
      <c r="BW9" s="135"/>
      <c r="BX9" s="143"/>
      <c r="BY9" s="144"/>
      <c r="BZ9" s="133"/>
      <c r="CA9" s="143"/>
      <c r="CB9" s="147"/>
      <c r="CC9" s="117" t="str">
        <f t="shared" ref="CC9:CC12" si="19">IF(CN9&lt;&gt;0,"Kérem, indokolja az eltérést!"," ")</f>
        <v xml:space="preserve"> </v>
      </c>
      <c r="CD9" s="146">
        <f t="shared" si="5"/>
        <v>0</v>
      </c>
      <c r="CE9" s="133">
        <f t="shared" si="5"/>
        <v>0</v>
      </c>
      <c r="CF9" s="134">
        <f>CD9*CE9</f>
        <v>0</v>
      </c>
      <c r="CG9" s="140" t="e">
        <f t="shared" ref="CG9:CG13" si="20">($M9/$L9)*CF9</f>
        <v>#DIV/0!</v>
      </c>
      <c r="CH9" s="141"/>
      <c r="CI9" s="135"/>
      <c r="CJ9" s="143"/>
      <c r="CK9" s="144"/>
      <c r="CL9" s="133"/>
      <c r="CM9" s="143"/>
      <c r="CN9" s="147"/>
      <c r="CP9" s="130" t="str">
        <f t="shared" si="0"/>
        <v/>
      </c>
    </row>
    <row r="10" spans="2:94" s="103" customFormat="1" ht="12" customHeight="1" x14ac:dyDescent="0.25">
      <c r="B10" s="131"/>
      <c r="C10" s="105"/>
      <c r="D10" s="106"/>
      <c r="E10" s="106"/>
      <c r="F10" s="148" t="s">
        <v>38</v>
      </c>
      <c r="G10" s="52"/>
      <c r="H10" s="52"/>
      <c r="I10" s="133"/>
      <c r="J10" s="133"/>
      <c r="K10" s="133">
        <f t="shared" si="6"/>
        <v>0</v>
      </c>
      <c r="L10" s="134">
        <f t="shared" si="7"/>
        <v>0</v>
      </c>
      <c r="M10" s="135">
        <f>+L10</f>
        <v>0</v>
      </c>
      <c r="N10" s="136"/>
      <c r="O10" s="133"/>
      <c r="P10" s="137"/>
      <c r="Q10" s="138"/>
      <c r="R10" s="139"/>
      <c r="S10" s="137"/>
      <c r="T10" s="117"/>
      <c r="U10" s="117" t="str">
        <f t="shared" si="8"/>
        <v xml:space="preserve"> </v>
      </c>
      <c r="V10" s="52">
        <f t="shared" si="1"/>
        <v>0</v>
      </c>
      <c r="W10" s="133">
        <f>K10</f>
        <v>0</v>
      </c>
      <c r="X10" s="134">
        <f t="shared" ref="X10:X13" si="21">V10*W10</f>
        <v>0</v>
      </c>
      <c r="Y10" s="140" t="e">
        <f t="shared" si="9"/>
        <v>#DIV/0!</v>
      </c>
      <c r="Z10" s="141"/>
      <c r="AA10" s="142"/>
      <c r="AB10" s="143"/>
      <c r="AC10" s="144"/>
      <c r="AD10" s="133"/>
      <c r="AE10" s="143"/>
      <c r="AF10" s="145"/>
      <c r="AG10" s="117" t="str">
        <f t="shared" si="10"/>
        <v xml:space="preserve"> </v>
      </c>
      <c r="AH10" s="146">
        <f t="shared" si="11"/>
        <v>0</v>
      </c>
      <c r="AI10" s="133">
        <f>W10</f>
        <v>0</v>
      </c>
      <c r="AJ10" s="134">
        <f t="shared" ref="AJ10:AJ13" si="22">AH10*AI10</f>
        <v>0</v>
      </c>
      <c r="AK10" s="140" t="e">
        <f t="shared" si="12"/>
        <v>#DIV/0!</v>
      </c>
      <c r="AL10" s="141"/>
      <c r="AM10" s="135"/>
      <c r="AN10" s="143"/>
      <c r="AO10" s="144"/>
      <c r="AP10" s="133"/>
      <c r="AQ10" s="143"/>
      <c r="AR10" s="147"/>
      <c r="AS10" s="117" t="str">
        <f t="shared" si="13"/>
        <v xml:space="preserve"> </v>
      </c>
      <c r="AT10" s="146">
        <f t="shared" si="2"/>
        <v>0</v>
      </c>
      <c r="AU10" s="133">
        <f t="shared" si="2"/>
        <v>0</v>
      </c>
      <c r="AV10" s="134">
        <f t="shared" ref="AV10:AV13" si="23">AT10*AU10</f>
        <v>0</v>
      </c>
      <c r="AW10" s="140" t="e">
        <f t="shared" si="14"/>
        <v>#DIV/0!</v>
      </c>
      <c r="AX10" s="141"/>
      <c r="AY10" s="135"/>
      <c r="AZ10" s="143"/>
      <c r="BA10" s="144"/>
      <c r="BB10" s="133"/>
      <c r="BC10" s="143"/>
      <c r="BD10" s="147"/>
      <c r="BE10" s="117" t="str">
        <f t="shared" si="15"/>
        <v xml:space="preserve"> </v>
      </c>
      <c r="BF10" s="146">
        <f t="shared" si="3"/>
        <v>0</v>
      </c>
      <c r="BG10" s="133">
        <f t="shared" si="3"/>
        <v>0</v>
      </c>
      <c r="BH10" s="134">
        <f t="shared" ref="BH10:BH13" si="24">BF10*BG10</f>
        <v>0</v>
      </c>
      <c r="BI10" s="140" t="e">
        <f t="shared" si="16"/>
        <v>#DIV/0!</v>
      </c>
      <c r="BJ10" s="141"/>
      <c r="BK10" s="135"/>
      <c r="BL10" s="143"/>
      <c r="BM10" s="144"/>
      <c r="BN10" s="133"/>
      <c r="BO10" s="143"/>
      <c r="BP10" s="147"/>
      <c r="BQ10" s="117" t="str">
        <f t="shared" si="17"/>
        <v xml:space="preserve"> </v>
      </c>
      <c r="BR10" s="146">
        <f t="shared" si="4"/>
        <v>0</v>
      </c>
      <c r="BS10" s="133">
        <f t="shared" si="4"/>
        <v>0</v>
      </c>
      <c r="BT10" s="134">
        <f t="shared" ref="BT10:BT13" si="25">BR10*BS10</f>
        <v>0</v>
      </c>
      <c r="BU10" s="140" t="e">
        <f t="shared" si="18"/>
        <v>#DIV/0!</v>
      </c>
      <c r="BV10" s="141"/>
      <c r="BW10" s="135"/>
      <c r="BX10" s="143"/>
      <c r="BY10" s="144"/>
      <c r="BZ10" s="133"/>
      <c r="CA10" s="143"/>
      <c r="CB10" s="147"/>
      <c r="CC10" s="117" t="str">
        <f t="shared" si="19"/>
        <v xml:space="preserve"> </v>
      </c>
      <c r="CD10" s="146">
        <f t="shared" si="5"/>
        <v>0</v>
      </c>
      <c r="CE10" s="133">
        <f t="shared" si="5"/>
        <v>0</v>
      </c>
      <c r="CF10" s="134">
        <f t="shared" ref="CF10:CF13" si="26">CD10*CE10</f>
        <v>0</v>
      </c>
      <c r="CG10" s="140" t="e">
        <f t="shared" si="20"/>
        <v>#DIV/0!</v>
      </c>
      <c r="CH10" s="141"/>
      <c r="CI10" s="135"/>
      <c r="CJ10" s="143"/>
      <c r="CK10" s="144"/>
      <c r="CL10" s="133"/>
      <c r="CM10" s="143"/>
      <c r="CN10" s="147"/>
      <c r="CP10" s="130" t="str">
        <f t="shared" si="0"/>
        <v/>
      </c>
    </row>
    <row r="11" spans="2:94" s="103" customFormat="1" ht="15" customHeight="1" x14ac:dyDescent="0.25">
      <c r="B11" s="104" t="s">
        <v>134</v>
      </c>
      <c r="C11" s="105"/>
      <c r="D11" s="106"/>
      <c r="E11" s="435" t="s">
        <v>158</v>
      </c>
      <c r="F11" s="435"/>
      <c r="G11" s="108"/>
      <c r="H11" s="108"/>
      <c r="I11" s="109"/>
      <c r="J11" s="109"/>
      <c r="K11" s="110">
        <f>I11+J11</f>
        <v>0</v>
      </c>
      <c r="L11" s="111">
        <f t="shared" si="7"/>
        <v>0</v>
      </c>
      <c r="M11" s="112">
        <f>+L11</f>
        <v>0</v>
      </c>
      <c r="N11" s="113"/>
      <c r="O11" s="110">
        <f>L11-M11</f>
        <v>0</v>
      </c>
      <c r="P11" s="114"/>
      <c r="Q11" s="115">
        <f>100%</f>
        <v>1</v>
      </c>
      <c r="R11" s="111">
        <f>ROUND((Q11*M11),0)</f>
        <v>0</v>
      </c>
      <c r="S11" s="114"/>
      <c r="T11" s="149"/>
      <c r="U11" s="117" t="e">
        <f t="shared" si="8"/>
        <v>#DIV/0!</v>
      </c>
      <c r="V11" s="108">
        <f t="shared" si="1"/>
        <v>0</v>
      </c>
      <c r="W11" s="110">
        <f>K11</f>
        <v>0</v>
      </c>
      <c r="X11" s="111">
        <f t="shared" si="21"/>
        <v>0</v>
      </c>
      <c r="Y11" s="118" t="e">
        <f>($M11/$L11)*X11</f>
        <v>#DIV/0!</v>
      </c>
      <c r="Z11" s="119"/>
      <c r="AA11" s="120" t="e">
        <f>X11-Y11</f>
        <v>#DIV/0!</v>
      </c>
      <c r="AB11" s="121"/>
      <c r="AC11" s="122">
        <f>100%</f>
        <v>1</v>
      </c>
      <c r="AD11" s="110" t="e">
        <f>ROUND((AC11*Y11),0)</f>
        <v>#DIV/0!</v>
      </c>
      <c r="AE11" s="121"/>
      <c r="AF11" s="123" t="e">
        <f>Y11-M11</f>
        <v>#DIV/0!</v>
      </c>
      <c r="AG11" s="117" t="e">
        <f t="shared" si="10"/>
        <v>#DIV/0!</v>
      </c>
      <c r="AH11" s="124">
        <f t="shared" si="11"/>
        <v>0</v>
      </c>
      <c r="AI11" s="110">
        <f>W11</f>
        <v>0</v>
      </c>
      <c r="AJ11" s="111">
        <f t="shared" si="22"/>
        <v>0</v>
      </c>
      <c r="AK11" s="118" t="e">
        <f>($M11/$L11)*AJ11</f>
        <v>#DIV/0!</v>
      </c>
      <c r="AL11" s="119"/>
      <c r="AM11" s="112" t="e">
        <f>AJ11-AK11</f>
        <v>#DIV/0!</v>
      </c>
      <c r="AN11" s="121"/>
      <c r="AO11" s="122">
        <f>100%</f>
        <v>1</v>
      </c>
      <c r="AP11" s="110" t="e">
        <f>AO11*AK11</f>
        <v>#DIV/0!</v>
      </c>
      <c r="AQ11" s="121"/>
      <c r="AR11" s="125" t="e">
        <f>AK11-Y11</f>
        <v>#DIV/0!</v>
      </c>
      <c r="AS11" s="117" t="e">
        <f t="shared" si="13"/>
        <v>#DIV/0!</v>
      </c>
      <c r="AT11" s="124">
        <f t="shared" si="2"/>
        <v>0</v>
      </c>
      <c r="AU11" s="110">
        <f t="shared" si="2"/>
        <v>0</v>
      </c>
      <c r="AV11" s="111">
        <f t="shared" si="23"/>
        <v>0</v>
      </c>
      <c r="AW11" s="118" t="e">
        <f>($M11/$L11)*AV11</f>
        <v>#DIV/0!</v>
      </c>
      <c r="AX11" s="119"/>
      <c r="AY11" s="112" t="e">
        <f>AV11-AW11</f>
        <v>#DIV/0!</v>
      </c>
      <c r="AZ11" s="121"/>
      <c r="BA11" s="122">
        <f>100%</f>
        <v>1</v>
      </c>
      <c r="BB11" s="110" t="e">
        <f>BA11*AW11</f>
        <v>#DIV/0!</v>
      </c>
      <c r="BC11" s="121"/>
      <c r="BD11" s="126" t="e">
        <f>AW11-AK11</f>
        <v>#DIV/0!</v>
      </c>
      <c r="BE11" s="117" t="e">
        <f t="shared" si="15"/>
        <v>#DIV/0!</v>
      </c>
      <c r="BF11" s="124">
        <f t="shared" si="3"/>
        <v>0</v>
      </c>
      <c r="BG11" s="110">
        <f t="shared" si="3"/>
        <v>0</v>
      </c>
      <c r="BH11" s="111">
        <f t="shared" si="24"/>
        <v>0</v>
      </c>
      <c r="BI11" s="118" t="e">
        <f>($M11/$L11)*BH11</f>
        <v>#DIV/0!</v>
      </c>
      <c r="BJ11" s="119"/>
      <c r="BK11" s="112" t="e">
        <f>BH11-BI11</f>
        <v>#DIV/0!</v>
      </c>
      <c r="BL11" s="121"/>
      <c r="BM11" s="122">
        <f>100%</f>
        <v>1</v>
      </c>
      <c r="BN11" s="110" t="e">
        <f>BM11*BI11</f>
        <v>#DIV/0!</v>
      </c>
      <c r="BO11" s="121"/>
      <c r="BP11" s="127" t="e">
        <f>BI11-AW11</f>
        <v>#DIV/0!</v>
      </c>
      <c r="BQ11" s="117" t="e">
        <f t="shared" si="17"/>
        <v>#DIV/0!</v>
      </c>
      <c r="BR11" s="124">
        <f t="shared" si="4"/>
        <v>0</v>
      </c>
      <c r="BS11" s="110">
        <f t="shared" si="4"/>
        <v>0</v>
      </c>
      <c r="BT11" s="111">
        <f t="shared" si="25"/>
        <v>0</v>
      </c>
      <c r="BU11" s="118" t="e">
        <f>($M11/$L11)*BT11</f>
        <v>#DIV/0!</v>
      </c>
      <c r="BV11" s="119"/>
      <c r="BW11" s="112" t="e">
        <f>BT11-BU11</f>
        <v>#DIV/0!</v>
      </c>
      <c r="BX11" s="121"/>
      <c r="BY11" s="122">
        <f>100%</f>
        <v>1</v>
      </c>
      <c r="BZ11" s="110" t="e">
        <f>BY11*BU11</f>
        <v>#DIV/0!</v>
      </c>
      <c r="CA11" s="121"/>
      <c r="CB11" s="128" t="e">
        <f>BU11-BI11</f>
        <v>#DIV/0!</v>
      </c>
      <c r="CC11" s="117" t="e">
        <f t="shared" si="19"/>
        <v>#DIV/0!</v>
      </c>
      <c r="CD11" s="124">
        <f t="shared" si="5"/>
        <v>0</v>
      </c>
      <c r="CE11" s="110">
        <f t="shared" si="5"/>
        <v>0</v>
      </c>
      <c r="CF11" s="111">
        <f t="shared" si="26"/>
        <v>0</v>
      </c>
      <c r="CG11" s="118" t="e">
        <f>($M11/$L11)*CF11</f>
        <v>#DIV/0!</v>
      </c>
      <c r="CH11" s="119"/>
      <c r="CI11" s="112" t="e">
        <f>CF11-CG11</f>
        <v>#DIV/0!</v>
      </c>
      <c r="CJ11" s="121"/>
      <c r="CK11" s="122">
        <f>100%</f>
        <v>1</v>
      </c>
      <c r="CL11" s="110" t="e">
        <f>CK11*CG11</f>
        <v>#DIV/0!</v>
      </c>
      <c r="CM11" s="121"/>
      <c r="CN11" s="129" t="e">
        <f>CG11-BU11</f>
        <v>#DIV/0!</v>
      </c>
      <c r="CP11" s="130" t="str">
        <f t="shared" si="0"/>
        <v>A/I</v>
      </c>
    </row>
    <row r="12" spans="2:94" s="103" customFormat="1" ht="15" customHeight="1" x14ac:dyDescent="0.25">
      <c r="B12" s="131"/>
      <c r="C12" s="105"/>
      <c r="D12" s="106"/>
      <c r="E12" s="106"/>
      <c r="F12" s="148" t="s">
        <v>37</v>
      </c>
      <c r="G12" s="52"/>
      <c r="H12" s="52"/>
      <c r="I12" s="133"/>
      <c r="J12" s="133"/>
      <c r="K12" s="133">
        <f>I12+J12</f>
        <v>0</v>
      </c>
      <c r="L12" s="134">
        <f t="shared" si="7"/>
        <v>0</v>
      </c>
      <c r="M12" s="135">
        <f>+L12</f>
        <v>0</v>
      </c>
      <c r="N12" s="136"/>
      <c r="O12" s="133"/>
      <c r="P12" s="137"/>
      <c r="Q12" s="138"/>
      <c r="R12" s="139"/>
      <c r="S12" s="137"/>
      <c r="T12" s="117"/>
      <c r="U12" s="117" t="str">
        <f t="shared" si="8"/>
        <v xml:space="preserve"> </v>
      </c>
      <c r="V12" s="52">
        <f t="shared" si="1"/>
        <v>0</v>
      </c>
      <c r="W12" s="133">
        <v>0</v>
      </c>
      <c r="X12" s="134">
        <f t="shared" si="21"/>
        <v>0</v>
      </c>
      <c r="Y12" s="140" t="e">
        <f t="shared" si="9"/>
        <v>#DIV/0!</v>
      </c>
      <c r="Z12" s="141"/>
      <c r="AA12" s="142"/>
      <c r="AB12" s="143"/>
      <c r="AC12" s="144"/>
      <c r="AD12" s="133"/>
      <c r="AE12" s="143"/>
      <c r="AF12" s="145"/>
      <c r="AG12" s="117" t="str">
        <f t="shared" si="10"/>
        <v xml:space="preserve"> </v>
      </c>
      <c r="AH12" s="146">
        <f t="shared" si="11"/>
        <v>0</v>
      </c>
      <c r="AI12" s="133">
        <v>0</v>
      </c>
      <c r="AJ12" s="134">
        <f t="shared" si="22"/>
        <v>0</v>
      </c>
      <c r="AK12" s="140" t="e">
        <f t="shared" si="12"/>
        <v>#DIV/0!</v>
      </c>
      <c r="AL12" s="141"/>
      <c r="AM12" s="135"/>
      <c r="AN12" s="143"/>
      <c r="AO12" s="144"/>
      <c r="AP12" s="133"/>
      <c r="AQ12" s="143"/>
      <c r="AR12" s="147"/>
      <c r="AS12" s="117" t="str">
        <f t="shared" si="13"/>
        <v xml:space="preserve"> </v>
      </c>
      <c r="AT12" s="146">
        <f>AH12</f>
        <v>0</v>
      </c>
      <c r="AU12" s="133">
        <v>0</v>
      </c>
      <c r="AV12" s="134">
        <f t="shared" si="23"/>
        <v>0</v>
      </c>
      <c r="AW12" s="140" t="e">
        <f t="shared" si="14"/>
        <v>#DIV/0!</v>
      </c>
      <c r="AX12" s="141"/>
      <c r="AY12" s="135"/>
      <c r="AZ12" s="143"/>
      <c r="BA12" s="144"/>
      <c r="BB12" s="133"/>
      <c r="BC12" s="143"/>
      <c r="BD12" s="147"/>
      <c r="BE12" s="117" t="str">
        <f t="shared" si="15"/>
        <v xml:space="preserve"> </v>
      </c>
      <c r="BF12" s="146">
        <f>AT12</f>
        <v>0</v>
      </c>
      <c r="BG12" s="133">
        <v>0</v>
      </c>
      <c r="BH12" s="134">
        <f t="shared" si="24"/>
        <v>0</v>
      </c>
      <c r="BI12" s="140" t="e">
        <f t="shared" si="16"/>
        <v>#DIV/0!</v>
      </c>
      <c r="BJ12" s="141"/>
      <c r="BK12" s="135"/>
      <c r="BL12" s="143"/>
      <c r="BM12" s="144"/>
      <c r="BN12" s="133"/>
      <c r="BO12" s="143"/>
      <c r="BP12" s="147"/>
      <c r="BQ12" s="117" t="str">
        <f t="shared" si="17"/>
        <v xml:space="preserve"> </v>
      </c>
      <c r="BR12" s="146">
        <f>BF12</f>
        <v>0</v>
      </c>
      <c r="BS12" s="133">
        <v>0</v>
      </c>
      <c r="BT12" s="134">
        <f t="shared" si="25"/>
        <v>0</v>
      </c>
      <c r="BU12" s="140" t="e">
        <f t="shared" si="18"/>
        <v>#DIV/0!</v>
      </c>
      <c r="BV12" s="141"/>
      <c r="BW12" s="135"/>
      <c r="BX12" s="143"/>
      <c r="BY12" s="144"/>
      <c r="BZ12" s="133"/>
      <c r="CA12" s="143"/>
      <c r="CB12" s="147"/>
      <c r="CC12" s="117" t="str">
        <f t="shared" si="19"/>
        <v xml:space="preserve"> </v>
      </c>
      <c r="CD12" s="146">
        <f>BR12</f>
        <v>0</v>
      </c>
      <c r="CE12" s="133">
        <v>0</v>
      </c>
      <c r="CF12" s="134">
        <f t="shared" si="26"/>
        <v>0</v>
      </c>
      <c r="CG12" s="140" t="e">
        <f t="shared" si="20"/>
        <v>#DIV/0!</v>
      </c>
      <c r="CH12" s="141"/>
      <c r="CI12" s="135"/>
      <c r="CJ12" s="143"/>
      <c r="CK12" s="144"/>
      <c r="CL12" s="133"/>
      <c r="CM12" s="143"/>
      <c r="CN12" s="147"/>
      <c r="CP12" s="130" t="str">
        <f t="shared" si="0"/>
        <v/>
      </c>
    </row>
    <row r="13" spans="2:94" s="103" customFormat="1" x14ac:dyDescent="0.25">
      <c r="B13" s="131"/>
      <c r="C13" s="105"/>
      <c r="D13" s="106"/>
      <c r="E13" s="106"/>
      <c r="F13" s="148" t="s">
        <v>38</v>
      </c>
      <c r="G13" s="52"/>
      <c r="H13" s="52"/>
      <c r="I13" s="133"/>
      <c r="J13" s="133"/>
      <c r="K13" s="133">
        <f t="shared" si="6"/>
        <v>0</v>
      </c>
      <c r="L13" s="134">
        <f t="shared" si="7"/>
        <v>0</v>
      </c>
      <c r="M13" s="135">
        <f t="shared" ref="M13:M71" si="27">+L13</f>
        <v>0</v>
      </c>
      <c r="N13" s="136"/>
      <c r="O13" s="133"/>
      <c r="P13" s="137"/>
      <c r="Q13" s="138"/>
      <c r="R13" s="139"/>
      <c r="S13" s="137"/>
      <c r="T13" s="117"/>
      <c r="U13" s="117" t="str">
        <f t="shared" si="8"/>
        <v xml:space="preserve"> </v>
      </c>
      <c r="V13" s="52">
        <f t="shared" si="1"/>
        <v>0</v>
      </c>
      <c r="W13" s="133">
        <f>K13</f>
        <v>0</v>
      </c>
      <c r="X13" s="134">
        <f t="shared" si="21"/>
        <v>0</v>
      </c>
      <c r="Y13" s="140" t="e">
        <f t="shared" si="9"/>
        <v>#DIV/0!</v>
      </c>
      <c r="Z13" s="141"/>
      <c r="AA13" s="142"/>
      <c r="AB13" s="143"/>
      <c r="AC13" s="144"/>
      <c r="AD13" s="133"/>
      <c r="AE13" s="143"/>
      <c r="AF13" s="145"/>
      <c r="AG13" s="117" t="str">
        <f>IF(AR13&lt;&gt;0,"Kérem, indokolja az eltérést!"," ")</f>
        <v xml:space="preserve"> </v>
      </c>
      <c r="AH13" s="146">
        <f t="shared" si="11"/>
        <v>0</v>
      </c>
      <c r="AI13" s="133">
        <f>W13</f>
        <v>0</v>
      </c>
      <c r="AJ13" s="134">
        <f t="shared" si="22"/>
        <v>0</v>
      </c>
      <c r="AK13" s="140" t="e">
        <f t="shared" si="12"/>
        <v>#DIV/0!</v>
      </c>
      <c r="AL13" s="141"/>
      <c r="AM13" s="135"/>
      <c r="AN13" s="143"/>
      <c r="AO13" s="144"/>
      <c r="AP13" s="133"/>
      <c r="AQ13" s="143"/>
      <c r="AR13" s="147"/>
      <c r="AS13" s="117" t="str">
        <f>IF(BD13&lt;&gt;0,"Kérem, indokolja az eltérést!"," ")</f>
        <v xml:space="preserve"> </v>
      </c>
      <c r="AT13" s="146">
        <f>AH13</f>
        <v>0</v>
      </c>
      <c r="AU13" s="133">
        <f>AI13</f>
        <v>0</v>
      </c>
      <c r="AV13" s="134">
        <f t="shared" si="23"/>
        <v>0</v>
      </c>
      <c r="AW13" s="140" t="e">
        <f t="shared" si="14"/>
        <v>#DIV/0!</v>
      </c>
      <c r="AX13" s="141"/>
      <c r="AY13" s="135"/>
      <c r="AZ13" s="143"/>
      <c r="BA13" s="144"/>
      <c r="BB13" s="133"/>
      <c r="BC13" s="143"/>
      <c r="BD13" s="147"/>
      <c r="BE13" s="117" t="str">
        <f>IF(BP13&lt;&gt;0,"Kérem, indokolja az eltérést!"," ")</f>
        <v xml:space="preserve"> </v>
      </c>
      <c r="BF13" s="146">
        <f>AT13</f>
        <v>0</v>
      </c>
      <c r="BG13" s="133">
        <f>AU13</f>
        <v>0</v>
      </c>
      <c r="BH13" s="134">
        <f t="shared" si="24"/>
        <v>0</v>
      </c>
      <c r="BI13" s="140" t="e">
        <f t="shared" si="16"/>
        <v>#DIV/0!</v>
      </c>
      <c r="BJ13" s="141"/>
      <c r="BK13" s="135"/>
      <c r="BL13" s="143"/>
      <c r="BM13" s="144"/>
      <c r="BN13" s="133"/>
      <c r="BO13" s="143"/>
      <c r="BP13" s="147"/>
      <c r="BQ13" s="117" t="str">
        <f>IF(CB13&lt;&gt;0,"Kérem, indokolja az eltérést!"," ")</f>
        <v xml:space="preserve"> </v>
      </c>
      <c r="BR13" s="146">
        <f>BF13</f>
        <v>0</v>
      </c>
      <c r="BS13" s="133">
        <f>BG13</f>
        <v>0</v>
      </c>
      <c r="BT13" s="134">
        <f t="shared" si="25"/>
        <v>0</v>
      </c>
      <c r="BU13" s="140" t="e">
        <f t="shared" si="18"/>
        <v>#DIV/0!</v>
      </c>
      <c r="BV13" s="141"/>
      <c r="BW13" s="135"/>
      <c r="BX13" s="143"/>
      <c r="BY13" s="144"/>
      <c r="BZ13" s="133"/>
      <c r="CA13" s="143"/>
      <c r="CB13" s="147"/>
      <c r="CC13" s="117" t="str">
        <f>IF(CN13&lt;&gt;0,"Kérem, indokolja az eltérést!"," ")</f>
        <v xml:space="preserve"> </v>
      </c>
      <c r="CD13" s="146">
        <f>BR13</f>
        <v>0</v>
      </c>
      <c r="CE13" s="133">
        <f>BS13</f>
        <v>0</v>
      </c>
      <c r="CF13" s="134">
        <f t="shared" si="26"/>
        <v>0</v>
      </c>
      <c r="CG13" s="140" t="e">
        <f t="shared" si="20"/>
        <v>#DIV/0!</v>
      </c>
      <c r="CH13" s="141"/>
      <c r="CI13" s="135"/>
      <c r="CJ13" s="143"/>
      <c r="CK13" s="144"/>
      <c r="CL13" s="133"/>
      <c r="CM13" s="143"/>
      <c r="CN13" s="147"/>
      <c r="CP13" s="130" t="str">
        <f t="shared" si="0"/>
        <v/>
      </c>
    </row>
    <row r="14" spans="2:94" x14ac:dyDescent="0.25">
      <c r="B14" s="88" t="s">
        <v>59</v>
      </c>
      <c r="C14" s="89"/>
      <c r="D14" s="439" t="s">
        <v>2</v>
      </c>
      <c r="E14" s="440"/>
      <c r="F14" s="441"/>
      <c r="G14" s="90"/>
      <c r="H14" s="90"/>
      <c r="I14" s="91"/>
      <c r="J14" s="91"/>
      <c r="K14" s="92"/>
      <c r="L14" s="93">
        <f>M14+O14</f>
        <v>0</v>
      </c>
      <c r="M14" s="94">
        <f>+N14</f>
        <v>0</v>
      </c>
      <c r="N14" s="95">
        <f>+SUMIF($CP$5:$CP$220,$B14,M$5:M$220)</f>
        <v>0</v>
      </c>
      <c r="O14" s="92">
        <f>P14</f>
        <v>0</v>
      </c>
      <c r="P14" s="55">
        <f>+SUMIF($CP$5:$CP$220,$B14,O$5:O$220)</f>
        <v>0</v>
      </c>
      <c r="Q14" s="150"/>
      <c r="R14" s="93">
        <f>S14</f>
        <v>0</v>
      </c>
      <c r="S14" s="55">
        <f>+SUMIF($CP$5:$CP$220,$B14,R$5:R$220)</f>
        <v>0</v>
      </c>
      <c r="T14" s="97"/>
      <c r="U14" s="97" t="str">
        <f t="shared" si="8"/>
        <v xml:space="preserve"> </v>
      </c>
      <c r="V14" s="90"/>
      <c r="W14" s="92"/>
      <c r="X14" s="93" t="e">
        <f>Y14+AA14</f>
        <v>#DIV/0!</v>
      </c>
      <c r="Y14" s="94" t="e">
        <f>+Z14</f>
        <v>#DIV/0!</v>
      </c>
      <c r="Z14" s="98" t="e">
        <f>+SUMIF($CP$5:$CP$220,$B14,Y$5:Y$220)</f>
        <v>#DIV/0!</v>
      </c>
      <c r="AA14" s="99" t="e">
        <f>AB14</f>
        <v>#DIV/0!</v>
      </c>
      <c r="AB14" s="98" t="e">
        <f>+SUMIF($CP$5:$CP$220,$B14,AA$5:AA$220)</f>
        <v>#DIV/0!</v>
      </c>
      <c r="AC14" s="96"/>
      <c r="AD14" s="92" t="e">
        <f>AE14</f>
        <v>#DIV/0!</v>
      </c>
      <c r="AE14" s="98" t="e">
        <f>+SUMIF($CP$5:$CP$220,$B14,AD$5:AD$220)</f>
        <v>#DIV/0!</v>
      </c>
      <c r="AF14" s="151"/>
      <c r="AG14" s="97" t="str">
        <f t="shared" si="10"/>
        <v xml:space="preserve"> </v>
      </c>
      <c r="AH14" s="101"/>
      <c r="AI14" s="92"/>
      <c r="AJ14" s="93" t="e">
        <f>AK14+AM14</f>
        <v>#DIV/0!</v>
      </c>
      <c r="AK14" s="94" t="e">
        <f>+AL14</f>
        <v>#DIV/0!</v>
      </c>
      <c r="AL14" s="98" t="e">
        <f>+SUMIF($CP$5:$CP$220,$B14,AK$5:AK$220)</f>
        <v>#DIV/0!</v>
      </c>
      <c r="AM14" s="94" t="e">
        <f>AM15+AM18</f>
        <v>#DIV/0!</v>
      </c>
      <c r="AN14" s="98" t="e">
        <f>+SUMIF($CP$5:$CP$220,$B14,AM$5:AM$220)</f>
        <v>#DIV/0!</v>
      </c>
      <c r="AO14" s="96"/>
      <c r="AP14" s="92" t="e">
        <f>AP15+AP18</f>
        <v>#DIV/0!</v>
      </c>
      <c r="AQ14" s="98" t="e">
        <f>+SUMIF($CP$5:$CP$220,$B14,AP$5:AP$220)</f>
        <v>#DIV/0!</v>
      </c>
      <c r="AR14" s="152"/>
      <c r="AS14" s="97" t="str">
        <f t="shared" ref="AS14:AS77" si="28">IF(BD14&lt;&gt;0,"Kérem, indokolja az eltérést!"," ")</f>
        <v xml:space="preserve"> </v>
      </c>
      <c r="AT14" s="101"/>
      <c r="AU14" s="92"/>
      <c r="AV14" s="93" t="e">
        <f>AW14+AY14</f>
        <v>#DIV/0!</v>
      </c>
      <c r="AW14" s="94" t="e">
        <f>+AX14</f>
        <v>#DIV/0!</v>
      </c>
      <c r="AX14" s="98" t="e">
        <f>+SUMIF($CP$5:$CP$220,$B14,AW$5:AW$220)</f>
        <v>#DIV/0!</v>
      </c>
      <c r="AY14" s="94" t="e">
        <f>AY15+AY18</f>
        <v>#DIV/0!</v>
      </c>
      <c r="AZ14" s="98" t="e">
        <f>+SUMIF($CP$5:$CP$220,$B14,AY$5:AY$220)</f>
        <v>#DIV/0!</v>
      </c>
      <c r="BA14" s="96"/>
      <c r="BB14" s="92" t="e">
        <f>BB15+BB18</f>
        <v>#DIV/0!</v>
      </c>
      <c r="BC14" s="98" t="e">
        <f>+SUMIF($CP$5:$CP$220,$B14,BB$5:BB$220)</f>
        <v>#DIV/0!</v>
      </c>
      <c r="BD14" s="152"/>
      <c r="BE14" s="97" t="str">
        <f t="shared" ref="BE14:BE77" si="29">IF(BP14&lt;&gt;0,"Kérem, indokolja az eltérést!"," ")</f>
        <v xml:space="preserve"> </v>
      </c>
      <c r="BF14" s="101"/>
      <c r="BG14" s="92"/>
      <c r="BH14" s="93" t="e">
        <f>BI14+BK14</f>
        <v>#DIV/0!</v>
      </c>
      <c r="BI14" s="94" t="e">
        <f>+BJ14</f>
        <v>#DIV/0!</v>
      </c>
      <c r="BJ14" s="98" t="e">
        <f>+SUMIF($CP$5:$CP$220,$B14,BI$5:BI$220)</f>
        <v>#DIV/0!</v>
      </c>
      <c r="BK14" s="94" t="e">
        <f>BK15+BK18</f>
        <v>#DIV/0!</v>
      </c>
      <c r="BL14" s="98" t="e">
        <f>+SUMIF($CP$5:$CP$220,$B14,BK$5:BK$220)</f>
        <v>#DIV/0!</v>
      </c>
      <c r="BM14" s="96"/>
      <c r="BN14" s="92" t="e">
        <f>BN15+BN18</f>
        <v>#DIV/0!</v>
      </c>
      <c r="BO14" s="98" t="e">
        <f>+SUMIF($CP$5:$CP$220,$B14,BN$5:BN$220)</f>
        <v>#DIV/0!</v>
      </c>
      <c r="BP14" s="152"/>
      <c r="BQ14" s="97" t="str">
        <f t="shared" ref="BQ14:BQ77" si="30">IF(CB14&lt;&gt;0,"Kérem, indokolja az eltérést!"," ")</f>
        <v xml:space="preserve"> </v>
      </c>
      <c r="BR14" s="101"/>
      <c r="BS14" s="92"/>
      <c r="BT14" s="93" t="e">
        <f>BU14+BW14</f>
        <v>#DIV/0!</v>
      </c>
      <c r="BU14" s="94" t="e">
        <f>+BV14</f>
        <v>#DIV/0!</v>
      </c>
      <c r="BV14" s="98" t="e">
        <f>+SUMIF($CP$5:$CP$220,$B14,BU$5:BU$220)</f>
        <v>#DIV/0!</v>
      </c>
      <c r="BW14" s="94" t="e">
        <f>BW15+BW18</f>
        <v>#DIV/0!</v>
      </c>
      <c r="BX14" s="98" t="e">
        <f>+SUMIF($CP$5:$CP$220,$B14,BW$5:BW$220)</f>
        <v>#DIV/0!</v>
      </c>
      <c r="BY14" s="96"/>
      <c r="BZ14" s="92" t="e">
        <f>BZ15+BZ18</f>
        <v>#DIV/0!</v>
      </c>
      <c r="CA14" s="98" t="e">
        <f>+SUMIF($CP$5:$CP$220,$B14,BZ$5:BZ$220)</f>
        <v>#DIV/0!</v>
      </c>
      <c r="CB14" s="152"/>
      <c r="CC14" s="97" t="str">
        <f t="shared" ref="CC14:CC77" si="31">IF(CN14&lt;&gt;0,"Kérem, indokolja az eltérést!"," ")</f>
        <v xml:space="preserve"> </v>
      </c>
      <c r="CD14" s="101"/>
      <c r="CE14" s="92"/>
      <c r="CF14" s="93" t="e">
        <f>CG14+CI14</f>
        <v>#DIV/0!</v>
      </c>
      <c r="CG14" s="94" t="e">
        <f>+CH14</f>
        <v>#DIV/0!</v>
      </c>
      <c r="CH14" s="98" t="e">
        <f>+SUMIF($CP$5:$CP$220,$B14,CG$5:CG$220)</f>
        <v>#DIV/0!</v>
      </c>
      <c r="CI14" s="94" t="e">
        <f>CI15+CI18</f>
        <v>#DIV/0!</v>
      </c>
      <c r="CJ14" s="98" t="e">
        <f>+SUMIF($CP$5:$CP$220,$B14,CI$5:CI$220)</f>
        <v>#DIV/0!</v>
      </c>
      <c r="CK14" s="96"/>
      <c r="CL14" s="92" t="e">
        <f>CL15+CL18</f>
        <v>#DIV/0!</v>
      </c>
      <c r="CM14" s="98" t="e">
        <f>+SUMIF($CP$5:$CP$220,$B14,CL$5:CL$220)</f>
        <v>#DIV/0!</v>
      </c>
      <c r="CN14" s="152"/>
      <c r="CP14" s="65" t="str">
        <f t="shared" si="0"/>
        <v/>
      </c>
    </row>
    <row r="15" spans="2:94" s="103" customFormat="1" x14ac:dyDescent="0.25">
      <c r="B15" s="104" t="s">
        <v>60</v>
      </c>
      <c r="C15" s="105"/>
      <c r="D15" s="106"/>
      <c r="E15" s="435" t="s">
        <v>158</v>
      </c>
      <c r="F15" s="435"/>
      <c r="G15" s="108"/>
      <c r="H15" s="108"/>
      <c r="I15" s="109"/>
      <c r="J15" s="109"/>
      <c r="K15" s="110">
        <f t="shared" ref="K15:K20" si="32">I15+J15</f>
        <v>0</v>
      </c>
      <c r="L15" s="111">
        <f t="shared" ref="L15" si="33">H15*K15</f>
        <v>0</v>
      </c>
      <c r="M15" s="112">
        <f t="shared" si="27"/>
        <v>0</v>
      </c>
      <c r="N15" s="113"/>
      <c r="O15" s="110">
        <f>L15-M15</f>
        <v>0</v>
      </c>
      <c r="P15" s="114"/>
      <c r="Q15" s="115">
        <f>100%</f>
        <v>1</v>
      </c>
      <c r="R15" s="111">
        <f>ROUND((Q15*M15),0)</f>
        <v>0</v>
      </c>
      <c r="S15" s="114"/>
      <c r="T15" s="149"/>
      <c r="U15" s="117" t="e">
        <f t="shared" si="8"/>
        <v>#DIV/0!</v>
      </c>
      <c r="V15" s="108">
        <f t="shared" ref="V15:V20" si="34">H15</f>
        <v>0</v>
      </c>
      <c r="W15" s="110">
        <f t="shared" ref="W15:W20" si="35">K15</f>
        <v>0</v>
      </c>
      <c r="X15" s="111">
        <f t="shared" ref="X15:X20" si="36">V15*W15</f>
        <v>0</v>
      </c>
      <c r="Y15" s="153" t="e">
        <f t="shared" ref="Y15:Y20" si="37">($M15/$L15)*X15</f>
        <v>#DIV/0!</v>
      </c>
      <c r="Z15" s="119"/>
      <c r="AA15" s="120" t="e">
        <f>X15-Y15</f>
        <v>#DIV/0!</v>
      </c>
      <c r="AB15" s="121"/>
      <c r="AC15" s="122">
        <f>100%</f>
        <v>1</v>
      </c>
      <c r="AD15" s="110" t="e">
        <f>ROUND((AC15*Y15),0)</f>
        <v>#DIV/0!</v>
      </c>
      <c r="AE15" s="121"/>
      <c r="AF15" s="123" t="e">
        <f>Y15-M15</f>
        <v>#DIV/0!</v>
      </c>
      <c r="AG15" s="117" t="e">
        <f t="shared" si="10"/>
        <v>#DIV/0!</v>
      </c>
      <c r="AH15" s="124">
        <f t="shared" ref="AH15:AI20" si="38">V15</f>
        <v>0</v>
      </c>
      <c r="AI15" s="110">
        <f t="shared" si="38"/>
        <v>0</v>
      </c>
      <c r="AJ15" s="111">
        <f t="shared" ref="AJ15:AJ20" si="39">AH15*AI15</f>
        <v>0</v>
      </c>
      <c r="AK15" s="153" t="e">
        <f t="shared" ref="AK15:AK20" si="40">($M15/$L15)*AJ15</f>
        <v>#DIV/0!</v>
      </c>
      <c r="AL15" s="119"/>
      <c r="AM15" s="112" t="e">
        <f>AJ15-AK15</f>
        <v>#DIV/0!</v>
      </c>
      <c r="AN15" s="121"/>
      <c r="AO15" s="122">
        <f>100%</f>
        <v>1</v>
      </c>
      <c r="AP15" s="110" t="e">
        <f>AO15*AK15</f>
        <v>#DIV/0!</v>
      </c>
      <c r="AQ15" s="121"/>
      <c r="AR15" s="125" t="e">
        <f>AK15-Y15</f>
        <v>#DIV/0!</v>
      </c>
      <c r="AS15" s="117" t="e">
        <f t="shared" si="28"/>
        <v>#DIV/0!</v>
      </c>
      <c r="AT15" s="124">
        <f>AH15</f>
        <v>0</v>
      </c>
      <c r="AU15" s="110">
        <f>AI15</f>
        <v>0</v>
      </c>
      <c r="AV15" s="111">
        <f t="shared" ref="AV15:AV20" si="41">AT15*AU15</f>
        <v>0</v>
      </c>
      <c r="AW15" s="153" t="e">
        <f t="shared" ref="AW15:AW20" si="42">($M15/$L15)*AV15</f>
        <v>#DIV/0!</v>
      </c>
      <c r="AX15" s="119"/>
      <c r="AY15" s="112" t="e">
        <f>AV15-AW15</f>
        <v>#DIV/0!</v>
      </c>
      <c r="AZ15" s="121"/>
      <c r="BA15" s="122">
        <f>100%</f>
        <v>1</v>
      </c>
      <c r="BB15" s="110" t="e">
        <f>BA15*AW15</f>
        <v>#DIV/0!</v>
      </c>
      <c r="BC15" s="121"/>
      <c r="BD15" s="126" t="e">
        <f>AW15-AK15</f>
        <v>#DIV/0!</v>
      </c>
      <c r="BE15" s="117" t="e">
        <f t="shared" si="29"/>
        <v>#DIV/0!</v>
      </c>
      <c r="BF15" s="124">
        <f>AT15</f>
        <v>0</v>
      </c>
      <c r="BG15" s="110">
        <f>AU15</f>
        <v>0</v>
      </c>
      <c r="BH15" s="111">
        <f t="shared" ref="BH15:BH20" si="43">BF15*BG15</f>
        <v>0</v>
      </c>
      <c r="BI15" s="153" t="e">
        <f t="shared" ref="BI15:BI20" si="44">($M15/$L15)*BH15</f>
        <v>#DIV/0!</v>
      </c>
      <c r="BJ15" s="119"/>
      <c r="BK15" s="112" t="e">
        <f>BH15-BI15</f>
        <v>#DIV/0!</v>
      </c>
      <c r="BL15" s="121"/>
      <c r="BM15" s="122">
        <f>100%</f>
        <v>1</v>
      </c>
      <c r="BN15" s="110" t="e">
        <f>BM15*BI15</f>
        <v>#DIV/0!</v>
      </c>
      <c r="BO15" s="121"/>
      <c r="BP15" s="127" t="e">
        <f>BI15-AW15</f>
        <v>#DIV/0!</v>
      </c>
      <c r="BQ15" s="117" t="e">
        <f t="shared" si="30"/>
        <v>#DIV/0!</v>
      </c>
      <c r="BR15" s="124">
        <f>BF15</f>
        <v>0</v>
      </c>
      <c r="BS15" s="110">
        <f>BG15</f>
        <v>0</v>
      </c>
      <c r="BT15" s="111">
        <f t="shared" ref="BT15:BT20" si="45">BR15*BS15</f>
        <v>0</v>
      </c>
      <c r="BU15" s="153" t="e">
        <f t="shared" ref="BU15:BU20" si="46">($M15/$L15)*BT15</f>
        <v>#DIV/0!</v>
      </c>
      <c r="BV15" s="119"/>
      <c r="BW15" s="112" t="e">
        <f>BT15-BU15</f>
        <v>#DIV/0!</v>
      </c>
      <c r="BX15" s="121"/>
      <c r="BY15" s="122">
        <f>100%</f>
        <v>1</v>
      </c>
      <c r="BZ15" s="110" t="e">
        <f>BY15*BU15</f>
        <v>#DIV/0!</v>
      </c>
      <c r="CA15" s="121"/>
      <c r="CB15" s="128" t="e">
        <f>BU15-BI15</f>
        <v>#DIV/0!</v>
      </c>
      <c r="CC15" s="117" t="e">
        <f t="shared" si="31"/>
        <v>#DIV/0!</v>
      </c>
      <c r="CD15" s="124">
        <f>BR15</f>
        <v>0</v>
      </c>
      <c r="CE15" s="110">
        <f>BS15</f>
        <v>0</v>
      </c>
      <c r="CF15" s="111">
        <f t="shared" ref="CF15:CF20" si="47">CD15*CE15</f>
        <v>0</v>
      </c>
      <c r="CG15" s="153" t="e">
        <f t="shared" ref="CG15:CG20" si="48">($M15/$L15)*CF15</f>
        <v>#DIV/0!</v>
      </c>
      <c r="CH15" s="119"/>
      <c r="CI15" s="112" t="e">
        <f>CF15-CG15</f>
        <v>#DIV/0!</v>
      </c>
      <c r="CJ15" s="121"/>
      <c r="CK15" s="122">
        <f>100%</f>
        <v>1</v>
      </c>
      <c r="CL15" s="110" t="e">
        <f>CK15*CG15</f>
        <v>#DIV/0!</v>
      </c>
      <c r="CM15" s="121"/>
      <c r="CN15" s="129" t="e">
        <f>CG15-BU15</f>
        <v>#DIV/0!</v>
      </c>
      <c r="CP15" s="130" t="str">
        <f t="shared" si="0"/>
        <v>A/II</v>
      </c>
    </row>
    <row r="16" spans="2:94" s="103" customFormat="1" x14ac:dyDescent="0.25">
      <c r="B16" s="131"/>
      <c r="C16" s="105"/>
      <c r="D16" s="106"/>
      <c r="E16" s="106"/>
      <c r="F16" s="132" t="s">
        <v>37</v>
      </c>
      <c r="G16" s="52"/>
      <c r="H16" s="52"/>
      <c r="I16" s="133"/>
      <c r="J16" s="133"/>
      <c r="K16" s="133">
        <f t="shared" si="32"/>
        <v>0</v>
      </c>
      <c r="L16" s="134">
        <f t="shared" ref="L16:L20" si="49">H16*K16</f>
        <v>0</v>
      </c>
      <c r="M16" s="135">
        <f t="shared" si="27"/>
        <v>0</v>
      </c>
      <c r="N16" s="136"/>
      <c r="O16" s="133"/>
      <c r="P16" s="137"/>
      <c r="Q16" s="138"/>
      <c r="R16" s="134"/>
      <c r="S16" s="137"/>
      <c r="T16" s="117"/>
      <c r="U16" s="117" t="str">
        <f t="shared" si="8"/>
        <v xml:space="preserve"> </v>
      </c>
      <c r="V16" s="52">
        <f t="shared" si="34"/>
        <v>0</v>
      </c>
      <c r="W16" s="133">
        <f t="shared" si="35"/>
        <v>0</v>
      </c>
      <c r="X16" s="134">
        <f t="shared" si="36"/>
        <v>0</v>
      </c>
      <c r="Y16" s="140" t="e">
        <f t="shared" si="37"/>
        <v>#DIV/0!</v>
      </c>
      <c r="Z16" s="141"/>
      <c r="AA16" s="142"/>
      <c r="AB16" s="143"/>
      <c r="AC16" s="144"/>
      <c r="AD16" s="133"/>
      <c r="AE16" s="143"/>
      <c r="AF16" s="145"/>
      <c r="AG16" s="117" t="str">
        <f t="shared" si="10"/>
        <v xml:space="preserve"> </v>
      </c>
      <c r="AH16" s="146">
        <f t="shared" si="38"/>
        <v>0</v>
      </c>
      <c r="AI16" s="133">
        <f t="shared" si="38"/>
        <v>0</v>
      </c>
      <c r="AJ16" s="134">
        <f t="shared" si="39"/>
        <v>0</v>
      </c>
      <c r="AK16" s="140" t="e">
        <f t="shared" si="40"/>
        <v>#DIV/0!</v>
      </c>
      <c r="AL16" s="141"/>
      <c r="AM16" s="135"/>
      <c r="AN16" s="143"/>
      <c r="AO16" s="144"/>
      <c r="AP16" s="133"/>
      <c r="AQ16" s="143"/>
      <c r="AR16" s="147"/>
      <c r="AS16" s="117" t="str">
        <f t="shared" si="28"/>
        <v xml:space="preserve"> </v>
      </c>
      <c r="AT16" s="146">
        <f>AH16</f>
        <v>0</v>
      </c>
      <c r="AU16" s="133">
        <f t="shared" ref="AU16:AU20" si="50">AI16</f>
        <v>0</v>
      </c>
      <c r="AV16" s="134">
        <f t="shared" si="41"/>
        <v>0</v>
      </c>
      <c r="AW16" s="140" t="e">
        <f t="shared" si="42"/>
        <v>#DIV/0!</v>
      </c>
      <c r="AX16" s="141"/>
      <c r="AY16" s="135"/>
      <c r="AZ16" s="143"/>
      <c r="BA16" s="144"/>
      <c r="BB16" s="133"/>
      <c r="BC16" s="143"/>
      <c r="BD16" s="147"/>
      <c r="BE16" s="117" t="str">
        <f t="shared" si="29"/>
        <v xml:space="preserve"> </v>
      </c>
      <c r="BF16" s="146">
        <f>AT16</f>
        <v>0</v>
      </c>
      <c r="BG16" s="133">
        <f t="shared" ref="BG16:BG20" si="51">AU16</f>
        <v>0</v>
      </c>
      <c r="BH16" s="134">
        <f t="shared" si="43"/>
        <v>0</v>
      </c>
      <c r="BI16" s="140" t="e">
        <f t="shared" si="44"/>
        <v>#DIV/0!</v>
      </c>
      <c r="BJ16" s="141"/>
      <c r="BK16" s="135"/>
      <c r="BL16" s="143"/>
      <c r="BM16" s="144"/>
      <c r="BN16" s="133"/>
      <c r="BO16" s="143"/>
      <c r="BP16" s="147"/>
      <c r="BQ16" s="117" t="str">
        <f t="shared" si="30"/>
        <v xml:space="preserve"> </v>
      </c>
      <c r="BR16" s="146">
        <f>BF16</f>
        <v>0</v>
      </c>
      <c r="BS16" s="133">
        <f t="shared" ref="BS16:BS20" si="52">BG16</f>
        <v>0</v>
      </c>
      <c r="BT16" s="134">
        <f t="shared" si="45"/>
        <v>0</v>
      </c>
      <c r="BU16" s="140" t="e">
        <f t="shared" si="46"/>
        <v>#DIV/0!</v>
      </c>
      <c r="BV16" s="141"/>
      <c r="BW16" s="135"/>
      <c r="BX16" s="143"/>
      <c r="BY16" s="144"/>
      <c r="BZ16" s="133"/>
      <c r="CA16" s="143"/>
      <c r="CB16" s="147"/>
      <c r="CC16" s="117" t="str">
        <f t="shared" si="31"/>
        <v xml:space="preserve"> </v>
      </c>
      <c r="CD16" s="146">
        <f>BR16</f>
        <v>0</v>
      </c>
      <c r="CE16" s="133">
        <f t="shared" ref="CE16:CE20" si="53">BS16</f>
        <v>0</v>
      </c>
      <c r="CF16" s="134">
        <f t="shared" si="47"/>
        <v>0</v>
      </c>
      <c r="CG16" s="140" t="e">
        <f t="shared" si="48"/>
        <v>#DIV/0!</v>
      </c>
      <c r="CH16" s="141"/>
      <c r="CI16" s="135"/>
      <c r="CJ16" s="143"/>
      <c r="CK16" s="144"/>
      <c r="CL16" s="133"/>
      <c r="CM16" s="143"/>
      <c r="CN16" s="147"/>
      <c r="CP16" s="130" t="str">
        <f t="shared" si="0"/>
        <v/>
      </c>
    </row>
    <row r="17" spans="2:94" s="103" customFormat="1" x14ac:dyDescent="0.25">
      <c r="B17" s="131"/>
      <c r="C17" s="105"/>
      <c r="D17" s="106"/>
      <c r="E17" s="106"/>
      <c r="F17" s="148" t="s">
        <v>38</v>
      </c>
      <c r="G17" s="52"/>
      <c r="H17" s="52"/>
      <c r="I17" s="133"/>
      <c r="J17" s="133"/>
      <c r="K17" s="133">
        <f t="shared" si="32"/>
        <v>0</v>
      </c>
      <c r="L17" s="134">
        <f t="shared" si="49"/>
        <v>0</v>
      </c>
      <c r="M17" s="135">
        <f t="shared" si="27"/>
        <v>0</v>
      </c>
      <c r="N17" s="136"/>
      <c r="O17" s="133"/>
      <c r="P17" s="137"/>
      <c r="Q17" s="144"/>
      <c r="R17" s="134"/>
      <c r="S17" s="137"/>
      <c r="T17" s="117"/>
      <c r="U17" s="117" t="str">
        <f t="shared" si="8"/>
        <v xml:space="preserve"> </v>
      </c>
      <c r="V17" s="52">
        <f t="shared" si="34"/>
        <v>0</v>
      </c>
      <c r="W17" s="133">
        <f t="shared" si="35"/>
        <v>0</v>
      </c>
      <c r="X17" s="134">
        <f t="shared" si="36"/>
        <v>0</v>
      </c>
      <c r="Y17" s="140" t="e">
        <f t="shared" si="37"/>
        <v>#DIV/0!</v>
      </c>
      <c r="Z17" s="141"/>
      <c r="AA17" s="142"/>
      <c r="AB17" s="143"/>
      <c r="AC17" s="144"/>
      <c r="AD17" s="133"/>
      <c r="AE17" s="143"/>
      <c r="AF17" s="145"/>
      <c r="AG17" s="117" t="str">
        <f t="shared" si="10"/>
        <v xml:space="preserve"> </v>
      </c>
      <c r="AH17" s="146">
        <f t="shared" si="38"/>
        <v>0</v>
      </c>
      <c r="AI17" s="133">
        <f t="shared" si="38"/>
        <v>0</v>
      </c>
      <c r="AJ17" s="134">
        <f t="shared" si="39"/>
        <v>0</v>
      </c>
      <c r="AK17" s="140" t="e">
        <f t="shared" si="40"/>
        <v>#DIV/0!</v>
      </c>
      <c r="AL17" s="141"/>
      <c r="AM17" s="135"/>
      <c r="AN17" s="143"/>
      <c r="AO17" s="144"/>
      <c r="AP17" s="133"/>
      <c r="AQ17" s="143"/>
      <c r="AR17" s="147"/>
      <c r="AS17" s="117" t="str">
        <f t="shared" si="28"/>
        <v xml:space="preserve"> </v>
      </c>
      <c r="AT17" s="146">
        <f>AH17</f>
        <v>0</v>
      </c>
      <c r="AU17" s="133">
        <f t="shared" si="50"/>
        <v>0</v>
      </c>
      <c r="AV17" s="134">
        <f t="shared" si="41"/>
        <v>0</v>
      </c>
      <c r="AW17" s="140" t="e">
        <f t="shared" si="42"/>
        <v>#DIV/0!</v>
      </c>
      <c r="AX17" s="141"/>
      <c r="AY17" s="135"/>
      <c r="AZ17" s="143"/>
      <c r="BA17" s="144"/>
      <c r="BB17" s="133"/>
      <c r="BC17" s="143"/>
      <c r="BD17" s="147"/>
      <c r="BE17" s="117" t="str">
        <f t="shared" si="29"/>
        <v xml:space="preserve"> </v>
      </c>
      <c r="BF17" s="146">
        <f>AT17</f>
        <v>0</v>
      </c>
      <c r="BG17" s="133">
        <f t="shared" si="51"/>
        <v>0</v>
      </c>
      <c r="BH17" s="134">
        <f t="shared" si="43"/>
        <v>0</v>
      </c>
      <c r="BI17" s="140" t="e">
        <f t="shared" si="44"/>
        <v>#DIV/0!</v>
      </c>
      <c r="BJ17" s="141"/>
      <c r="BK17" s="135"/>
      <c r="BL17" s="143"/>
      <c r="BM17" s="144"/>
      <c r="BN17" s="133"/>
      <c r="BO17" s="143"/>
      <c r="BP17" s="147"/>
      <c r="BQ17" s="117" t="str">
        <f t="shared" si="30"/>
        <v xml:space="preserve"> </v>
      </c>
      <c r="BR17" s="146">
        <f>BF17</f>
        <v>0</v>
      </c>
      <c r="BS17" s="133">
        <f t="shared" si="52"/>
        <v>0</v>
      </c>
      <c r="BT17" s="134">
        <f t="shared" si="45"/>
        <v>0</v>
      </c>
      <c r="BU17" s="140" t="e">
        <f t="shared" si="46"/>
        <v>#DIV/0!</v>
      </c>
      <c r="BV17" s="141"/>
      <c r="BW17" s="135"/>
      <c r="BX17" s="143"/>
      <c r="BY17" s="144"/>
      <c r="BZ17" s="133"/>
      <c r="CA17" s="143"/>
      <c r="CB17" s="147"/>
      <c r="CC17" s="117" t="str">
        <f t="shared" si="31"/>
        <v xml:space="preserve"> </v>
      </c>
      <c r="CD17" s="146">
        <f>BR17</f>
        <v>0</v>
      </c>
      <c r="CE17" s="133">
        <f t="shared" si="53"/>
        <v>0</v>
      </c>
      <c r="CF17" s="134">
        <f t="shared" si="47"/>
        <v>0</v>
      </c>
      <c r="CG17" s="140" t="e">
        <f t="shared" si="48"/>
        <v>#DIV/0!</v>
      </c>
      <c r="CH17" s="141"/>
      <c r="CI17" s="135"/>
      <c r="CJ17" s="143"/>
      <c r="CK17" s="144"/>
      <c r="CL17" s="133"/>
      <c r="CM17" s="143"/>
      <c r="CN17" s="147"/>
      <c r="CP17" s="130" t="str">
        <f t="shared" si="0"/>
        <v/>
      </c>
    </row>
    <row r="18" spans="2:94" s="103" customFormat="1" x14ac:dyDescent="0.25">
      <c r="B18" s="104" t="s">
        <v>135</v>
      </c>
      <c r="C18" s="105"/>
      <c r="D18" s="106"/>
      <c r="E18" s="435" t="s">
        <v>158</v>
      </c>
      <c r="F18" s="435"/>
      <c r="G18" s="108"/>
      <c r="H18" s="108"/>
      <c r="I18" s="109"/>
      <c r="J18" s="109"/>
      <c r="K18" s="110">
        <f t="shared" si="32"/>
        <v>0</v>
      </c>
      <c r="L18" s="111">
        <f t="shared" si="49"/>
        <v>0</v>
      </c>
      <c r="M18" s="112">
        <f t="shared" si="27"/>
        <v>0</v>
      </c>
      <c r="N18" s="113"/>
      <c r="O18" s="110">
        <f>L18-M18</f>
        <v>0</v>
      </c>
      <c r="P18" s="114"/>
      <c r="Q18" s="115">
        <f>100%</f>
        <v>1</v>
      </c>
      <c r="R18" s="111">
        <f>ROUND((Q18*M18),0)</f>
        <v>0</v>
      </c>
      <c r="S18" s="114"/>
      <c r="T18" s="149"/>
      <c r="U18" s="117" t="e">
        <f t="shared" si="8"/>
        <v>#DIV/0!</v>
      </c>
      <c r="V18" s="108">
        <f t="shared" si="34"/>
        <v>0</v>
      </c>
      <c r="W18" s="110">
        <f t="shared" si="35"/>
        <v>0</v>
      </c>
      <c r="X18" s="111">
        <f t="shared" si="36"/>
        <v>0</v>
      </c>
      <c r="Y18" s="153" t="e">
        <f t="shared" si="37"/>
        <v>#DIV/0!</v>
      </c>
      <c r="Z18" s="119"/>
      <c r="AA18" s="120" t="e">
        <f>X18-Y18</f>
        <v>#DIV/0!</v>
      </c>
      <c r="AB18" s="121"/>
      <c r="AC18" s="122">
        <f>100%</f>
        <v>1</v>
      </c>
      <c r="AD18" s="110" t="e">
        <f>ROUND((AC18*Y18),0)</f>
        <v>#DIV/0!</v>
      </c>
      <c r="AE18" s="121"/>
      <c r="AF18" s="123" t="e">
        <f>Y18-M18</f>
        <v>#DIV/0!</v>
      </c>
      <c r="AG18" s="117" t="e">
        <f t="shared" si="10"/>
        <v>#DIV/0!</v>
      </c>
      <c r="AH18" s="124">
        <f t="shared" si="38"/>
        <v>0</v>
      </c>
      <c r="AI18" s="110">
        <f t="shared" si="38"/>
        <v>0</v>
      </c>
      <c r="AJ18" s="111">
        <f t="shared" si="39"/>
        <v>0</v>
      </c>
      <c r="AK18" s="153" t="e">
        <f t="shared" si="40"/>
        <v>#DIV/0!</v>
      </c>
      <c r="AL18" s="119"/>
      <c r="AM18" s="112" t="e">
        <f>AJ18-AK18</f>
        <v>#DIV/0!</v>
      </c>
      <c r="AN18" s="121"/>
      <c r="AO18" s="122">
        <f>100%</f>
        <v>1</v>
      </c>
      <c r="AP18" s="110" t="e">
        <f>AO18*AK18</f>
        <v>#DIV/0!</v>
      </c>
      <c r="AQ18" s="121"/>
      <c r="AR18" s="125" t="e">
        <f>AK18-Y18</f>
        <v>#DIV/0!</v>
      </c>
      <c r="AS18" s="117" t="e">
        <f t="shared" si="28"/>
        <v>#DIV/0!</v>
      </c>
      <c r="AT18" s="124">
        <f>AH18</f>
        <v>0</v>
      </c>
      <c r="AU18" s="110">
        <f t="shared" si="50"/>
        <v>0</v>
      </c>
      <c r="AV18" s="111">
        <f t="shared" si="41"/>
        <v>0</v>
      </c>
      <c r="AW18" s="153" t="e">
        <f t="shared" si="42"/>
        <v>#DIV/0!</v>
      </c>
      <c r="AX18" s="119"/>
      <c r="AY18" s="112" t="e">
        <f>AV18-AW18</f>
        <v>#DIV/0!</v>
      </c>
      <c r="AZ18" s="121"/>
      <c r="BA18" s="122">
        <f>100%</f>
        <v>1</v>
      </c>
      <c r="BB18" s="110" t="e">
        <f>BA18*AW18</f>
        <v>#DIV/0!</v>
      </c>
      <c r="BC18" s="121"/>
      <c r="BD18" s="126" t="e">
        <f>AW18-AK18</f>
        <v>#DIV/0!</v>
      </c>
      <c r="BE18" s="117" t="e">
        <f t="shared" si="29"/>
        <v>#DIV/0!</v>
      </c>
      <c r="BF18" s="124">
        <f>AT18</f>
        <v>0</v>
      </c>
      <c r="BG18" s="110">
        <f t="shared" si="51"/>
        <v>0</v>
      </c>
      <c r="BH18" s="111">
        <f t="shared" si="43"/>
        <v>0</v>
      </c>
      <c r="BI18" s="153" t="e">
        <f t="shared" si="44"/>
        <v>#DIV/0!</v>
      </c>
      <c r="BJ18" s="119"/>
      <c r="BK18" s="112" t="e">
        <f>BH18-BI18</f>
        <v>#DIV/0!</v>
      </c>
      <c r="BL18" s="121"/>
      <c r="BM18" s="122">
        <f>100%</f>
        <v>1</v>
      </c>
      <c r="BN18" s="110" t="e">
        <f>BM18*BI18</f>
        <v>#DIV/0!</v>
      </c>
      <c r="BO18" s="121"/>
      <c r="BP18" s="127" t="e">
        <f>BI18-AW18</f>
        <v>#DIV/0!</v>
      </c>
      <c r="BQ18" s="117" t="e">
        <f t="shared" si="30"/>
        <v>#DIV/0!</v>
      </c>
      <c r="BR18" s="124">
        <f>BF18</f>
        <v>0</v>
      </c>
      <c r="BS18" s="110">
        <f t="shared" si="52"/>
        <v>0</v>
      </c>
      <c r="BT18" s="111">
        <f t="shared" si="45"/>
        <v>0</v>
      </c>
      <c r="BU18" s="153" t="e">
        <f t="shared" si="46"/>
        <v>#DIV/0!</v>
      </c>
      <c r="BV18" s="119"/>
      <c r="BW18" s="112" t="e">
        <f>BT18-BU18</f>
        <v>#DIV/0!</v>
      </c>
      <c r="BX18" s="121"/>
      <c r="BY18" s="122">
        <f>100%</f>
        <v>1</v>
      </c>
      <c r="BZ18" s="110" t="e">
        <f>BY18*BU18</f>
        <v>#DIV/0!</v>
      </c>
      <c r="CA18" s="121"/>
      <c r="CB18" s="128" t="e">
        <f>BU18-BI18</f>
        <v>#DIV/0!</v>
      </c>
      <c r="CC18" s="117" t="e">
        <f t="shared" si="31"/>
        <v>#DIV/0!</v>
      </c>
      <c r="CD18" s="124">
        <f>BR18</f>
        <v>0</v>
      </c>
      <c r="CE18" s="110">
        <f t="shared" si="53"/>
        <v>0</v>
      </c>
      <c r="CF18" s="111">
        <f t="shared" si="47"/>
        <v>0</v>
      </c>
      <c r="CG18" s="153" t="e">
        <f t="shared" si="48"/>
        <v>#DIV/0!</v>
      </c>
      <c r="CH18" s="119"/>
      <c r="CI18" s="112" t="e">
        <f>CF18-CG18</f>
        <v>#DIV/0!</v>
      </c>
      <c r="CJ18" s="121"/>
      <c r="CK18" s="122">
        <f>100%</f>
        <v>1</v>
      </c>
      <c r="CL18" s="110" t="e">
        <f>CK18*CG18</f>
        <v>#DIV/0!</v>
      </c>
      <c r="CM18" s="121"/>
      <c r="CN18" s="129" t="e">
        <f>CG18-BU18</f>
        <v>#DIV/0!</v>
      </c>
      <c r="CP18" s="130" t="str">
        <f t="shared" si="0"/>
        <v>A/II</v>
      </c>
    </row>
    <row r="19" spans="2:94" s="103" customFormat="1" x14ac:dyDescent="0.25">
      <c r="B19" s="131"/>
      <c r="C19" s="105"/>
      <c r="D19" s="106"/>
      <c r="E19" s="106"/>
      <c r="F19" s="148" t="s">
        <v>37</v>
      </c>
      <c r="G19" s="52"/>
      <c r="H19" s="52"/>
      <c r="I19" s="133"/>
      <c r="J19" s="133"/>
      <c r="K19" s="133">
        <f t="shared" si="32"/>
        <v>0</v>
      </c>
      <c r="L19" s="134">
        <f t="shared" si="49"/>
        <v>0</v>
      </c>
      <c r="M19" s="135">
        <f t="shared" si="27"/>
        <v>0</v>
      </c>
      <c r="N19" s="136"/>
      <c r="O19" s="133"/>
      <c r="P19" s="137"/>
      <c r="Q19" s="138"/>
      <c r="R19" s="134"/>
      <c r="S19" s="137"/>
      <c r="T19" s="117"/>
      <c r="U19" s="117" t="str">
        <f t="shared" si="8"/>
        <v xml:space="preserve"> </v>
      </c>
      <c r="V19" s="52">
        <f t="shared" si="34"/>
        <v>0</v>
      </c>
      <c r="W19" s="133">
        <f t="shared" si="35"/>
        <v>0</v>
      </c>
      <c r="X19" s="134">
        <f t="shared" si="36"/>
        <v>0</v>
      </c>
      <c r="Y19" s="140" t="e">
        <f t="shared" si="37"/>
        <v>#DIV/0!</v>
      </c>
      <c r="Z19" s="141"/>
      <c r="AA19" s="142"/>
      <c r="AB19" s="143"/>
      <c r="AC19" s="144"/>
      <c r="AD19" s="133"/>
      <c r="AE19" s="143"/>
      <c r="AF19" s="145"/>
      <c r="AG19" s="117" t="str">
        <f t="shared" si="10"/>
        <v xml:space="preserve"> </v>
      </c>
      <c r="AH19" s="146">
        <f t="shared" si="38"/>
        <v>0</v>
      </c>
      <c r="AI19" s="133">
        <f t="shared" si="38"/>
        <v>0</v>
      </c>
      <c r="AJ19" s="134">
        <f t="shared" si="39"/>
        <v>0</v>
      </c>
      <c r="AK19" s="140" t="e">
        <f t="shared" si="40"/>
        <v>#DIV/0!</v>
      </c>
      <c r="AL19" s="141"/>
      <c r="AM19" s="135"/>
      <c r="AN19" s="143"/>
      <c r="AO19" s="144"/>
      <c r="AP19" s="133"/>
      <c r="AQ19" s="143"/>
      <c r="AR19" s="147"/>
      <c r="AS19" s="117" t="str">
        <f t="shared" si="28"/>
        <v xml:space="preserve"> </v>
      </c>
      <c r="AT19" s="146">
        <f>AH19</f>
        <v>0</v>
      </c>
      <c r="AU19" s="133">
        <f t="shared" si="50"/>
        <v>0</v>
      </c>
      <c r="AV19" s="134">
        <f t="shared" si="41"/>
        <v>0</v>
      </c>
      <c r="AW19" s="140" t="e">
        <f t="shared" si="42"/>
        <v>#DIV/0!</v>
      </c>
      <c r="AX19" s="141"/>
      <c r="AY19" s="135"/>
      <c r="AZ19" s="143"/>
      <c r="BA19" s="144"/>
      <c r="BB19" s="133"/>
      <c r="BC19" s="143"/>
      <c r="BD19" s="147"/>
      <c r="BE19" s="117" t="str">
        <f t="shared" si="29"/>
        <v xml:space="preserve"> </v>
      </c>
      <c r="BF19" s="146">
        <f>AT19</f>
        <v>0</v>
      </c>
      <c r="BG19" s="133">
        <f t="shared" si="51"/>
        <v>0</v>
      </c>
      <c r="BH19" s="134">
        <f t="shared" si="43"/>
        <v>0</v>
      </c>
      <c r="BI19" s="140" t="e">
        <f t="shared" si="44"/>
        <v>#DIV/0!</v>
      </c>
      <c r="BJ19" s="141"/>
      <c r="BK19" s="135"/>
      <c r="BL19" s="143"/>
      <c r="BM19" s="144"/>
      <c r="BN19" s="133"/>
      <c r="BO19" s="143"/>
      <c r="BP19" s="147"/>
      <c r="BQ19" s="117" t="str">
        <f t="shared" si="30"/>
        <v xml:space="preserve"> </v>
      </c>
      <c r="BR19" s="146">
        <f>BF19</f>
        <v>0</v>
      </c>
      <c r="BS19" s="133">
        <f t="shared" si="52"/>
        <v>0</v>
      </c>
      <c r="BT19" s="134">
        <f t="shared" si="45"/>
        <v>0</v>
      </c>
      <c r="BU19" s="140" t="e">
        <f t="shared" si="46"/>
        <v>#DIV/0!</v>
      </c>
      <c r="BV19" s="141"/>
      <c r="BW19" s="135"/>
      <c r="BX19" s="143"/>
      <c r="BY19" s="144"/>
      <c r="BZ19" s="133"/>
      <c r="CA19" s="143"/>
      <c r="CB19" s="147"/>
      <c r="CC19" s="117" t="str">
        <f t="shared" si="31"/>
        <v xml:space="preserve"> </v>
      </c>
      <c r="CD19" s="146">
        <f>BR19</f>
        <v>0</v>
      </c>
      <c r="CE19" s="133">
        <f t="shared" si="53"/>
        <v>0</v>
      </c>
      <c r="CF19" s="134">
        <f t="shared" si="47"/>
        <v>0</v>
      </c>
      <c r="CG19" s="140" t="e">
        <f t="shared" si="48"/>
        <v>#DIV/0!</v>
      </c>
      <c r="CH19" s="141"/>
      <c r="CI19" s="135"/>
      <c r="CJ19" s="143"/>
      <c r="CK19" s="144"/>
      <c r="CL19" s="133"/>
      <c r="CM19" s="143"/>
      <c r="CN19" s="147"/>
      <c r="CP19" s="130" t="str">
        <f t="shared" si="0"/>
        <v/>
      </c>
    </row>
    <row r="20" spans="2:94" s="103" customFormat="1" x14ac:dyDescent="0.25">
      <c r="B20" s="131"/>
      <c r="C20" s="105"/>
      <c r="D20" s="106"/>
      <c r="E20" s="106"/>
      <c r="F20" s="148" t="s">
        <v>38</v>
      </c>
      <c r="G20" s="52"/>
      <c r="H20" s="52"/>
      <c r="I20" s="133"/>
      <c r="J20" s="133"/>
      <c r="K20" s="133">
        <f t="shared" si="32"/>
        <v>0</v>
      </c>
      <c r="L20" s="134">
        <f t="shared" si="49"/>
        <v>0</v>
      </c>
      <c r="M20" s="135">
        <f t="shared" si="27"/>
        <v>0</v>
      </c>
      <c r="N20" s="136"/>
      <c r="O20" s="133"/>
      <c r="P20" s="137"/>
      <c r="Q20" s="138"/>
      <c r="R20" s="134"/>
      <c r="S20" s="137"/>
      <c r="T20" s="117"/>
      <c r="U20" s="117" t="str">
        <f t="shared" si="8"/>
        <v xml:space="preserve"> </v>
      </c>
      <c r="V20" s="52">
        <f t="shared" si="34"/>
        <v>0</v>
      </c>
      <c r="W20" s="133">
        <f t="shared" si="35"/>
        <v>0</v>
      </c>
      <c r="X20" s="134">
        <f t="shared" si="36"/>
        <v>0</v>
      </c>
      <c r="Y20" s="140" t="e">
        <f t="shared" si="37"/>
        <v>#DIV/0!</v>
      </c>
      <c r="Z20" s="141"/>
      <c r="AA20" s="142"/>
      <c r="AB20" s="143"/>
      <c r="AC20" s="144"/>
      <c r="AD20" s="133"/>
      <c r="AE20" s="143"/>
      <c r="AF20" s="145"/>
      <c r="AG20" s="117" t="str">
        <f t="shared" si="10"/>
        <v xml:space="preserve"> </v>
      </c>
      <c r="AH20" s="146">
        <f t="shared" si="38"/>
        <v>0</v>
      </c>
      <c r="AI20" s="133">
        <f t="shared" si="38"/>
        <v>0</v>
      </c>
      <c r="AJ20" s="134">
        <f t="shared" si="39"/>
        <v>0</v>
      </c>
      <c r="AK20" s="140" t="e">
        <f t="shared" si="40"/>
        <v>#DIV/0!</v>
      </c>
      <c r="AL20" s="141"/>
      <c r="AM20" s="135"/>
      <c r="AN20" s="143"/>
      <c r="AO20" s="144"/>
      <c r="AP20" s="133"/>
      <c r="AQ20" s="143"/>
      <c r="AR20" s="147"/>
      <c r="AS20" s="117" t="str">
        <f t="shared" si="28"/>
        <v xml:space="preserve"> </v>
      </c>
      <c r="AT20" s="146">
        <f>AH20</f>
        <v>0</v>
      </c>
      <c r="AU20" s="133">
        <f t="shared" si="50"/>
        <v>0</v>
      </c>
      <c r="AV20" s="134">
        <f t="shared" si="41"/>
        <v>0</v>
      </c>
      <c r="AW20" s="140" t="e">
        <f t="shared" si="42"/>
        <v>#DIV/0!</v>
      </c>
      <c r="AX20" s="141"/>
      <c r="AY20" s="135"/>
      <c r="AZ20" s="143"/>
      <c r="BA20" s="144"/>
      <c r="BB20" s="133"/>
      <c r="BC20" s="143"/>
      <c r="BD20" s="147"/>
      <c r="BE20" s="117" t="str">
        <f t="shared" si="29"/>
        <v xml:space="preserve"> </v>
      </c>
      <c r="BF20" s="146">
        <f>AT20</f>
        <v>0</v>
      </c>
      <c r="BG20" s="133">
        <f t="shared" si="51"/>
        <v>0</v>
      </c>
      <c r="BH20" s="134">
        <f t="shared" si="43"/>
        <v>0</v>
      </c>
      <c r="BI20" s="140" t="e">
        <f t="shared" si="44"/>
        <v>#DIV/0!</v>
      </c>
      <c r="BJ20" s="141"/>
      <c r="BK20" s="135"/>
      <c r="BL20" s="143"/>
      <c r="BM20" s="144"/>
      <c r="BN20" s="133"/>
      <c r="BO20" s="143"/>
      <c r="BP20" s="147"/>
      <c r="BQ20" s="117" t="str">
        <f t="shared" si="30"/>
        <v xml:space="preserve"> </v>
      </c>
      <c r="BR20" s="146">
        <f>BF20</f>
        <v>0</v>
      </c>
      <c r="BS20" s="133">
        <f t="shared" si="52"/>
        <v>0</v>
      </c>
      <c r="BT20" s="134">
        <f t="shared" si="45"/>
        <v>0</v>
      </c>
      <c r="BU20" s="140" t="e">
        <f t="shared" si="46"/>
        <v>#DIV/0!</v>
      </c>
      <c r="BV20" s="141"/>
      <c r="BW20" s="135"/>
      <c r="BX20" s="143"/>
      <c r="BY20" s="144"/>
      <c r="BZ20" s="133"/>
      <c r="CA20" s="143"/>
      <c r="CB20" s="147"/>
      <c r="CC20" s="117" t="str">
        <f t="shared" si="31"/>
        <v xml:space="preserve"> </v>
      </c>
      <c r="CD20" s="146">
        <f>BR20</f>
        <v>0</v>
      </c>
      <c r="CE20" s="133">
        <f t="shared" si="53"/>
        <v>0</v>
      </c>
      <c r="CF20" s="134">
        <f t="shared" si="47"/>
        <v>0</v>
      </c>
      <c r="CG20" s="140" t="e">
        <f t="shared" si="48"/>
        <v>#DIV/0!</v>
      </c>
      <c r="CH20" s="141"/>
      <c r="CI20" s="135"/>
      <c r="CJ20" s="143"/>
      <c r="CK20" s="144"/>
      <c r="CL20" s="133"/>
      <c r="CM20" s="143"/>
      <c r="CN20" s="147"/>
      <c r="CP20" s="130" t="str">
        <f t="shared" si="0"/>
        <v/>
      </c>
    </row>
    <row r="21" spans="2:94" x14ac:dyDescent="0.25">
      <c r="B21" s="88" t="s">
        <v>61</v>
      </c>
      <c r="C21" s="89"/>
      <c r="D21" s="439" t="s">
        <v>3</v>
      </c>
      <c r="E21" s="440"/>
      <c r="F21" s="441"/>
      <c r="G21" s="90"/>
      <c r="H21" s="90"/>
      <c r="I21" s="91"/>
      <c r="J21" s="91"/>
      <c r="K21" s="92"/>
      <c r="L21" s="93">
        <f>M21+O21</f>
        <v>0</v>
      </c>
      <c r="M21" s="94">
        <f>+N21</f>
        <v>0</v>
      </c>
      <c r="N21" s="95">
        <f>+SUMIF($CP$5:$CP$220,$B21,M$5:M$220)</f>
        <v>0</v>
      </c>
      <c r="O21" s="92">
        <f>P21</f>
        <v>0</v>
      </c>
      <c r="P21" s="55">
        <f>+SUMIF($CP$5:$CP$220,$B21,O$5:O$220)</f>
        <v>0</v>
      </c>
      <c r="Q21" s="150"/>
      <c r="R21" s="93">
        <f>S21</f>
        <v>0</v>
      </c>
      <c r="S21" s="55">
        <f>+SUMIF($CP$5:$CP$220,$B21,R$5:R$220)</f>
        <v>0</v>
      </c>
      <c r="T21" s="97"/>
      <c r="U21" s="97" t="str">
        <f t="shared" si="8"/>
        <v xml:space="preserve"> </v>
      </c>
      <c r="V21" s="90"/>
      <c r="W21" s="92"/>
      <c r="X21" s="93" t="e">
        <f>Y21+AA21</f>
        <v>#DIV/0!</v>
      </c>
      <c r="Y21" s="94" t="e">
        <f>Z21</f>
        <v>#DIV/0!</v>
      </c>
      <c r="Z21" s="98" t="e">
        <f>+SUMIF($CP$5:$CP$220,$B21,Y$5:Y$220)</f>
        <v>#DIV/0!</v>
      </c>
      <c r="AA21" s="99" t="e">
        <f>AB21</f>
        <v>#DIV/0!</v>
      </c>
      <c r="AB21" s="98" t="e">
        <f>+SUMIF($CP$5:$CP$220,$B21,AA$5:AA$220)</f>
        <v>#DIV/0!</v>
      </c>
      <c r="AC21" s="96"/>
      <c r="AD21" s="92" t="e">
        <f>AE21</f>
        <v>#DIV/0!</v>
      </c>
      <c r="AE21" s="98" t="e">
        <f>+SUMIF($CP$5:$CP$220,$B21,AD$5:AD$220)</f>
        <v>#DIV/0!</v>
      </c>
      <c r="AF21" s="151"/>
      <c r="AG21" s="97" t="str">
        <f t="shared" si="10"/>
        <v xml:space="preserve"> </v>
      </c>
      <c r="AH21" s="101"/>
      <c r="AI21" s="92"/>
      <c r="AJ21" s="93" t="e">
        <f>AK21+AM21</f>
        <v>#DIV/0!</v>
      </c>
      <c r="AK21" s="94" t="e">
        <f>AL21</f>
        <v>#DIV/0!</v>
      </c>
      <c r="AL21" s="98" t="e">
        <f>+SUMIF($CP$5:$CP$220,$B21,AK$5:AK$220)</f>
        <v>#DIV/0!</v>
      </c>
      <c r="AM21" s="94" t="e">
        <f t="shared" ref="AM21" si="54">AM22+AM25</f>
        <v>#DIV/0!</v>
      </c>
      <c r="AN21" s="98" t="e">
        <f>+SUMIF($CP$5:$CP$220,$B21,AM$5:AM$220)</f>
        <v>#DIV/0!</v>
      </c>
      <c r="AO21" s="96"/>
      <c r="AP21" s="92" t="e">
        <f t="shared" ref="AP21" si="55">AP22+AP25</f>
        <v>#DIV/0!</v>
      </c>
      <c r="AQ21" s="98" t="e">
        <f>+SUMIF($CP$5:$CP$220,$B21,AP$5:AP$220)</f>
        <v>#DIV/0!</v>
      </c>
      <c r="AR21" s="152"/>
      <c r="AS21" s="97" t="str">
        <f t="shared" si="28"/>
        <v xml:space="preserve"> </v>
      </c>
      <c r="AT21" s="101"/>
      <c r="AU21" s="92"/>
      <c r="AV21" s="93" t="e">
        <f>AW21+AY21</f>
        <v>#DIV/0!</v>
      </c>
      <c r="AW21" s="94" t="e">
        <f>AX21</f>
        <v>#DIV/0!</v>
      </c>
      <c r="AX21" s="98" t="e">
        <f>+SUMIF($CP$5:$CP$220,$B21,AW$5:AW$220)</f>
        <v>#DIV/0!</v>
      </c>
      <c r="AY21" s="94" t="e">
        <f t="shared" ref="AY21" si="56">AY22+AY25</f>
        <v>#DIV/0!</v>
      </c>
      <c r="AZ21" s="98" t="e">
        <f>+SUMIF($CP$5:$CP$220,$B21,AY$5:AY$220)</f>
        <v>#DIV/0!</v>
      </c>
      <c r="BA21" s="96"/>
      <c r="BB21" s="92" t="e">
        <f t="shared" ref="BB21" si="57">BB22+BB25</f>
        <v>#DIV/0!</v>
      </c>
      <c r="BC21" s="98" t="e">
        <f>+SUMIF($CP$5:$CP$220,$B21,BB$5:BB$220)</f>
        <v>#DIV/0!</v>
      </c>
      <c r="BD21" s="152"/>
      <c r="BE21" s="97" t="str">
        <f t="shared" si="29"/>
        <v xml:space="preserve"> </v>
      </c>
      <c r="BF21" s="101"/>
      <c r="BG21" s="92"/>
      <c r="BH21" s="93" t="e">
        <f>BI21+BK21</f>
        <v>#DIV/0!</v>
      </c>
      <c r="BI21" s="94" t="e">
        <f>BJ21</f>
        <v>#DIV/0!</v>
      </c>
      <c r="BJ21" s="98" t="e">
        <f>+SUMIF($CP$5:$CP$220,$B21,BI$5:BI$220)</f>
        <v>#DIV/0!</v>
      </c>
      <c r="BK21" s="94" t="e">
        <f t="shared" ref="BK21" si="58">BK22+BK25</f>
        <v>#DIV/0!</v>
      </c>
      <c r="BL21" s="98" t="e">
        <f>+SUMIF($CP$5:$CP$220,$B21,BK$5:BK$220)</f>
        <v>#DIV/0!</v>
      </c>
      <c r="BM21" s="96"/>
      <c r="BN21" s="92" t="e">
        <f t="shared" ref="BN21" si="59">BN22+BN25</f>
        <v>#DIV/0!</v>
      </c>
      <c r="BO21" s="98" t="e">
        <f>+SUMIF($CP$5:$CP$220,$B21,BN$5:BN$220)</f>
        <v>#DIV/0!</v>
      </c>
      <c r="BP21" s="152"/>
      <c r="BQ21" s="97" t="str">
        <f t="shared" si="30"/>
        <v xml:space="preserve"> </v>
      </c>
      <c r="BR21" s="101"/>
      <c r="BS21" s="92"/>
      <c r="BT21" s="93" t="e">
        <f>BU21+BW21</f>
        <v>#DIV/0!</v>
      </c>
      <c r="BU21" s="94" t="e">
        <f>BV21</f>
        <v>#DIV/0!</v>
      </c>
      <c r="BV21" s="98" t="e">
        <f>+SUMIF($CP$5:$CP$220,$B21,BU$5:BU$220)</f>
        <v>#DIV/0!</v>
      </c>
      <c r="BW21" s="94" t="e">
        <f t="shared" ref="BW21" si="60">BW22+BW25</f>
        <v>#DIV/0!</v>
      </c>
      <c r="BX21" s="98" t="e">
        <f>+SUMIF($CP$5:$CP$220,$B21,BW$5:BW$220)</f>
        <v>#DIV/0!</v>
      </c>
      <c r="BY21" s="96"/>
      <c r="BZ21" s="92" t="e">
        <f t="shared" ref="BZ21" si="61">BZ22+BZ25</f>
        <v>#DIV/0!</v>
      </c>
      <c r="CA21" s="98" t="e">
        <f>+SUMIF($CP$5:$CP$220,$B21,BZ$5:BZ$220)</f>
        <v>#DIV/0!</v>
      </c>
      <c r="CB21" s="152"/>
      <c r="CC21" s="97" t="str">
        <f t="shared" si="31"/>
        <v xml:space="preserve"> </v>
      </c>
      <c r="CD21" s="101"/>
      <c r="CE21" s="92"/>
      <c r="CF21" s="93" t="e">
        <f>CG21+CI21</f>
        <v>#DIV/0!</v>
      </c>
      <c r="CG21" s="94" t="e">
        <f>CH21</f>
        <v>#DIV/0!</v>
      </c>
      <c r="CH21" s="98" t="e">
        <f>+SUMIF($CP$5:$CP$220,$B21,CG$5:CG$220)</f>
        <v>#DIV/0!</v>
      </c>
      <c r="CI21" s="94" t="e">
        <f t="shared" ref="CI21" si="62">CI22+CI25</f>
        <v>#DIV/0!</v>
      </c>
      <c r="CJ21" s="98" t="e">
        <f>+SUMIF($CP$5:$CP$220,$B21,CI$5:CI$220)</f>
        <v>#DIV/0!</v>
      </c>
      <c r="CK21" s="96"/>
      <c r="CL21" s="92" t="e">
        <f t="shared" ref="CL21" si="63">CL22+CL25</f>
        <v>#DIV/0!</v>
      </c>
      <c r="CM21" s="98" t="e">
        <f>+SUMIF($CP$5:$CP$220,$B21,CL$5:CL$220)</f>
        <v>#DIV/0!</v>
      </c>
      <c r="CN21" s="152"/>
      <c r="CP21" s="65" t="str">
        <f t="shared" si="0"/>
        <v/>
      </c>
    </row>
    <row r="22" spans="2:94" s="103" customFormat="1" x14ac:dyDescent="0.25">
      <c r="B22" s="104" t="s">
        <v>62</v>
      </c>
      <c r="C22" s="105"/>
      <c r="D22" s="106"/>
      <c r="E22" s="435" t="s">
        <v>158</v>
      </c>
      <c r="F22" s="435"/>
      <c r="G22" s="108"/>
      <c r="H22" s="108"/>
      <c r="I22" s="109"/>
      <c r="J22" s="109"/>
      <c r="K22" s="110">
        <f t="shared" ref="K22:K27" si="64">I22+J22</f>
        <v>0</v>
      </c>
      <c r="L22" s="111">
        <f t="shared" ref="L22:L27" si="65">H22*K22</f>
        <v>0</v>
      </c>
      <c r="M22" s="112">
        <f>L22</f>
        <v>0</v>
      </c>
      <c r="N22" s="113"/>
      <c r="O22" s="110">
        <f>L22-M22</f>
        <v>0</v>
      </c>
      <c r="P22" s="114"/>
      <c r="Q22" s="115">
        <f>100%</f>
        <v>1</v>
      </c>
      <c r="R22" s="111">
        <f>ROUND((Q22*M22),0)</f>
        <v>0</v>
      </c>
      <c r="S22" s="114"/>
      <c r="T22" s="149"/>
      <c r="U22" s="117" t="e">
        <f t="shared" si="8"/>
        <v>#DIV/0!</v>
      </c>
      <c r="V22" s="108">
        <f>H22*2</f>
        <v>0</v>
      </c>
      <c r="W22" s="110">
        <f t="shared" ref="W22:W27" si="66">K22</f>
        <v>0</v>
      </c>
      <c r="X22" s="111">
        <f t="shared" ref="X22:X27" si="67">V22*W22</f>
        <v>0</v>
      </c>
      <c r="Y22" s="153" t="e">
        <f>($M22/$L22)*X22</f>
        <v>#DIV/0!</v>
      </c>
      <c r="Z22" s="119"/>
      <c r="AA22" s="120" t="e">
        <f>X22-Y22</f>
        <v>#DIV/0!</v>
      </c>
      <c r="AB22" s="121"/>
      <c r="AC22" s="122">
        <f>100%</f>
        <v>1</v>
      </c>
      <c r="AD22" s="110" t="e">
        <f>ROUND((AC22*Y22),0)</f>
        <v>#DIV/0!</v>
      </c>
      <c r="AE22" s="121"/>
      <c r="AF22" s="123" t="e">
        <f>Y22-M22</f>
        <v>#DIV/0!</v>
      </c>
      <c r="AG22" s="117" t="e">
        <f t="shared" si="10"/>
        <v>#DIV/0!</v>
      </c>
      <c r="AH22" s="124">
        <f t="shared" ref="AH22:AI27" si="68">V22</f>
        <v>0</v>
      </c>
      <c r="AI22" s="110">
        <f t="shared" si="68"/>
        <v>0</v>
      </c>
      <c r="AJ22" s="111">
        <f t="shared" ref="AJ22:AJ27" si="69">AH22*AI22</f>
        <v>0</v>
      </c>
      <c r="AK22" s="153" t="e">
        <f>($M22/$L22)*AJ22</f>
        <v>#DIV/0!</v>
      </c>
      <c r="AL22" s="119"/>
      <c r="AM22" s="112" t="e">
        <f>AJ22-AK22</f>
        <v>#DIV/0!</v>
      </c>
      <c r="AN22" s="121"/>
      <c r="AO22" s="122">
        <f>100%</f>
        <v>1</v>
      </c>
      <c r="AP22" s="110" t="e">
        <f>AO22*AK22</f>
        <v>#DIV/0!</v>
      </c>
      <c r="AQ22" s="121"/>
      <c r="AR22" s="125" t="e">
        <f>AK22-Y22</f>
        <v>#DIV/0!</v>
      </c>
      <c r="AS22" s="117" t="e">
        <f t="shared" si="28"/>
        <v>#DIV/0!</v>
      </c>
      <c r="AT22" s="124">
        <f t="shared" ref="AT22:AT27" si="70">AH22</f>
        <v>0</v>
      </c>
      <c r="AU22" s="110">
        <f t="shared" ref="AU22:AU27" si="71">AI22</f>
        <v>0</v>
      </c>
      <c r="AV22" s="111">
        <f t="shared" ref="AV22:AV27" si="72">AT22*AU22</f>
        <v>0</v>
      </c>
      <c r="AW22" s="153" t="e">
        <f>($M22/$L22)*AV22</f>
        <v>#DIV/0!</v>
      </c>
      <c r="AX22" s="119"/>
      <c r="AY22" s="112" t="e">
        <f>AV22-AW22</f>
        <v>#DIV/0!</v>
      </c>
      <c r="AZ22" s="121"/>
      <c r="BA22" s="122">
        <f>100%</f>
        <v>1</v>
      </c>
      <c r="BB22" s="110" t="e">
        <f>BA22*AW22</f>
        <v>#DIV/0!</v>
      </c>
      <c r="BC22" s="121"/>
      <c r="BD22" s="126" t="e">
        <f>AW22-AK22</f>
        <v>#DIV/0!</v>
      </c>
      <c r="BE22" s="117" t="e">
        <f t="shared" si="29"/>
        <v>#DIV/0!</v>
      </c>
      <c r="BF22" s="124">
        <f t="shared" ref="BF22:BF27" si="73">AT22</f>
        <v>0</v>
      </c>
      <c r="BG22" s="110">
        <f t="shared" ref="BG22:BG27" si="74">AU22</f>
        <v>0</v>
      </c>
      <c r="BH22" s="111">
        <f t="shared" ref="BH22:BH27" si="75">BF22*BG22</f>
        <v>0</v>
      </c>
      <c r="BI22" s="153" t="e">
        <f>($M22/$L22)*BH22</f>
        <v>#DIV/0!</v>
      </c>
      <c r="BJ22" s="119"/>
      <c r="BK22" s="112" t="e">
        <f>BH22-BI22</f>
        <v>#DIV/0!</v>
      </c>
      <c r="BL22" s="121"/>
      <c r="BM22" s="122">
        <f>100%</f>
        <v>1</v>
      </c>
      <c r="BN22" s="110" t="e">
        <f>BM22*BI22</f>
        <v>#DIV/0!</v>
      </c>
      <c r="BO22" s="121"/>
      <c r="BP22" s="127" t="e">
        <f>BI22-AW22</f>
        <v>#DIV/0!</v>
      </c>
      <c r="BQ22" s="117" t="e">
        <f t="shared" si="30"/>
        <v>#DIV/0!</v>
      </c>
      <c r="BR22" s="124">
        <f t="shared" ref="BR22:BR27" si="76">BF22</f>
        <v>0</v>
      </c>
      <c r="BS22" s="110">
        <f t="shared" ref="BS22:BS27" si="77">BG22</f>
        <v>0</v>
      </c>
      <c r="BT22" s="111">
        <f t="shared" ref="BT22:BT27" si="78">BR22*BS22</f>
        <v>0</v>
      </c>
      <c r="BU22" s="153" t="e">
        <f>($M22/$L22)*BT22</f>
        <v>#DIV/0!</v>
      </c>
      <c r="BV22" s="119"/>
      <c r="BW22" s="112" t="e">
        <f>BT22-BU22</f>
        <v>#DIV/0!</v>
      </c>
      <c r="BX22" s="121"/>
      <c r="BY22" s="122">
        <f>100%</f>
        <v>1</v>
      </c>
      <c r="BZ22" s="110" t="e">
        <f>BY22*BU22</f>
        <v>#DIV/0!</v>
      </c>
      <c r="CA22" s="121"/>
      <c r="CB22" s="128" t="e">
        <f>BU22-BI22</f>
        <v>#DIV/0!</v>
      </c>
      <c r="CC22" s="117" t="e">
        <f t="shared" si="31"/>
        <v>#DIV/0!</v>
      </c>
      <c r="CD22" s="124">
        <f t="shared" ref="CD22:CD27" si="79">BR22</f>
        <v>0</v>
      </c>
      <c r="CE22" s="110">
        <f t="shared" ref="CE22:CE27" si="80">BS22</f>
        <v>0</v>
      </c>
      <c r="CF22" s="111">
        <f t="shared" ref="CF22:CF27" si="81">CD22*CE22</f>
        <v>0</v>
      </c>
      <c r="CG22" s="153" t="e">
        <f>($M22/$L22)*CF22</f>
        <v>#DIV/0!</v>
      </c>
      <c r="CH22" s="119"/>
      <c r="CI22" s="112" t="e">
        <f>CF22-CG22</f>
        <v>#DIV/0!</v>
      </c>
      <c r="CJ22" s="121"/>
      <c r="CK22" s="122">
        <f>100%</f>
        <v>1</v>
      </c>
      <c r="CL22" s="110" t="e">
        <f>CK22*CG22</f>
        <v>#DIV/0!</v>
      </c>
      <c r="CM22" s="121"/>
      <c r="CN22" s="129" t="e">
        <f>CG22-BU22</f>
        <v>#DIV/0!</v>
      </c>
      <c r="CP22" s="130" t="str">
        <f t="shared" si="0"/>
        <v>A/III</v>
      </c>
    </row>
    <row r="23" spans="2:94" s="103" customFormat="1" x14ac:dyDescent="0.25">
      <c r="B23" s="131"/>
      <c r="C23" s="105"/>
      <c r="D23" s="106"/>
      <c r="E23" s="106"/>
      <c r="F23" s="148" t="s">
        <v>37</v>
      </c>
      <c r="G23" s="52"/>
      <c r="H23" s="52"/>
      <c r="I23" s="133"/>
      <c r="J23" s="133"/>
      <c r="K23" s="133">
        <f>I23+J23</f>
        <v>0</v>
      </c>
      <c r="L23" s="134">
        <f t="shared" si="65"/>
        <v>0</v>
      </c>
      <c r="M23" s="135">
        <f t="shared" si="27"/>
        <v>0</v>
      </c>
      <c r="N23" s="136"/>
      <c r="O23" s="133"/>
      <c r="P23" s="137"/>
      <c r="Q23" s="138"/>
      <c r="R23" s="134"/>
      <c r="S23" s="137"/>
      <c r="T23" s="117"/>
      <c r="U23" s="117" t="str">
        <f t="shared" si="8"/>
        <v xml:space="preserve"> </v>
      </c>
      <c r="V23" s="52">
        <f>H23</f>
        <v>0</v>
      </c>
      <c r="W23" s="133">
        <f t="shared" si="66"/>
        <v>0</v>
      </c>
      <c r="X23" s="134">
        <f t="shared" si="67"/>
        <v>0</v>
      </c>
      <c r="Y23" s="140" t="e">
        <f>($M23/$L23)*X23</f>
        <v>#DIV/0!</v>
      </c>
      <c r="Z23" s="141"/>
      <c r="AA23" s="142"/>
      <c r="AB23" s="143"/>
      <c r="AC23" s="144"/>
      <c r="AD23" s="133"/>
      <c r="AE23" s="143"/>
      <c r="AF23" s="145"/>
      <c r="AG23" s="117" t="str">
        <f t="shared" si="10"/>
        <v xml:space="preserve"> </v>
      </c>
      <c r="AH23" s="146">
        <f t="shared" si="68"/>
        <v>0</v>
      </c>
      <c r="AI23" s="133">
        <f t="shared" si="68"/>
        <v>0</v>
      </c>
      <c r="AJ23" s="134">
        <f t="shared" si="69"/>
        <v>0</v>
      </c>
      <c r="AK23" s="140" t="e">
        <f>($M23/$L23)*AJ23</f>
        <v>#DIV/0!</v>
      </c>
      <c r="AL23" s="141"/>
      <c r="AM23" s="135"/>
      <c r="AN23" s="143"/>
      <c r="AO23" s="144"/>
      <c r="AP23" s="133"/>
      <c r="AQ23" s="143"/>
      <c r="AR23" s="147"/>
      <c r="AS23" s="117" t="str">
        <f t="shared" si="28"/>
        <v xml:space="preserve"> </v>
      </c>
      <c r="AT23" s="146">
        <f t="shared" si="70"/>
        <v>0</v>
      </c>
      <c r="AU23" s="133">
        <f t="shared" si="71"/>
        <v>0</v>
      </c>
      <c r="AV23" s="134">
        <f t="shared" si="72"/>
        <v>0</v>
      </c>
      <c r="AW23" s="140" t="e">
        <f>($M23/$L23)*AV23</f>
        <v>#DIV/0!</v>
      </c>
      <c r="AX23" s="141"/>
      <c r="AY23" s="135"/>
      <c r="AZ23" s="143"/>
      <c r="BA23" s="144"/>
      <c r="BB23" s="133"/>
      <c r="BC23" s="143"/>
      <c r="BD23" s="147"/>
      <c r="BE23" s="117" t="str">
        <f t="shared" si="29"/>
        <v xml:space="preserve"> </v>
      </c>
      <c r="BF23" s="146">
        <f t="shared" si="73"/>
        <v>0</v>
      </c>
      <c r="BG23" s="133">
        <f t="shared" si="74"/>
        <v>0</v>
      </c>
      <c r="BH23" s="134">
        <f t="shared" si="75"/>
        <v>0</v>
      </c>
      <c r="BI23" s="140" t="e">
        <f>($M23/$L23)*BH23</f>
        <v>#DIV/0!</v>
      </c>
      <c r="BJ23" s="141"/>
      <c r="BK23" s="135"/>
      <c r="BL23" s="143"/>
      <c r="BM23" s="144"/>
      <c r="BN23" s="133"/>
      <c r="BO23" s="143"/>
      <c r="BP23" s="147"/>
      <c r="BQ23" s="117" t="str">
        <f t="shared" si="30"/>
        <v xml:space="preserve"> </v>
      </c>
      <c r="BR23" s="146">
        <f t="shared" si="76"/>
        <v>0</v>
      </c>
      <c r="BS23" s="133">
        <f t="shared" si="77"/>
        <v>0</v>
      </c>
      <c r="BT23" s="134">
        <f t="shared" si="78"/>
        <v>0</v>
      </c>
      <c r="BU23" s="140" t="e">
        <f>($M23/$L23)*BT23</f>
        <v>#DIV/0!</v>
      </c>
      <c r="BV23" s="141"/>
      <c r="BW23" s="135"/>
      <c r="BX23" s="143"/>
      <c r="BY23" s="144"/>
      <c r="BZ23" s="133"/>
      <c r="CA23" s="143"/>
      <c r="CB23" s="147"/>
      <c r="CC23" s="117" t="str">
        <f t="shared" si="31"/>
        <v xml:space="preserve"> </v>
      </c>
      <c r="CD23" s="146">
        <f t="shared" si="79"/>
        <v>0</v>
      </c>
      <c r="CE23" s="133">
        <f t="shared" si="80"/>
        <v>0</v>
      </c>
      <c r="CF23" s="134">
        <f t="shared" si="81"/>
        <v>0</v>
      </c>
      <c r="CG23" s="140" t="e">
        <f>($M23/$L23)*CF23</f>
        <v>#DIV/0!</v>
      </c>
      <c r="CH23" s="141"/>
      <c r="CI23" s="135"/>
      <c r="CJ23" s="143"/>
      <c r="CK23" s="144"/>
      <c r="CL23" s="133"/>
      <c r="CM23" s="143"/>
      <c r="CN23" s="147"/>
      <c r="CP23" s="130" t="str">
        <f t="shared" si="0"/>
        <v/>
      </c>
    </row>
    <row r="24" spans="2:94" s="103" customFormat="1" x14ac:dyDescent="0.25">
      <c r="B24" s="131"/>
      <c r="C24" s="105"/>
      <c r="D24" s="106"/>
      <c r="E24" s="106"/>
      <c r="F24" s="148" t="s">
        <v>38</v>
      </c>
      <c r="G24" s="52"/>
      <c r="H24" s="52"/>
      <c r="I24" s="133"/>
      <c r="J24" s="133"/>
      <c r="K24" s="133">
        <f t="shared" si="64"/>
        <v>0</v>
      </c>
      <c r="L24" s="134">
        <f t="shared" si="65"/>
        <v>0</v>
      </c>
      <c r="M24" s="135">
        <f t="shared" si="27"/>
        <v>0</v>
      </c>
      <c r="N24" s="136"/>
      <c r="O24" s="133"/>
      <c r="P24" s="137"/>
      <c r="Q24" s="138"/>
      <c r="R24" s="134"/>
      <c r="S24" s="137"/>
      <c r="T24" s="117"/>
      <c r="U24" s="117" t="str">
        <f t="shared" si="8"/>
        <v xml:space="preserve"> </v>
      </c>
      <c r="V24" s="52">
        <f>H24</f>
        <v>0</v>
      </c>
      <c r="W24" s="133">
        <f t="shared" si="66"/>
        <v>0</v>
      </c>
      <c r="X24" s="134">
        <f t="shared" si="67"/>
        <v>0</v>
      </c>
      <c r="Y24" s="140" t="e">
        <f t="shared" ref="Y24:Y27" si="82">($M24/$L24)*X24</f>
        <v>#DIV/0!</v>
      </c>
      <c r="Z24" s="141"/>
      <c r="AA24" s="142"/>
      <c r="AB24" s="143"/>
      <c r="AC24" s="144"/>
      <c r="AD24" s="133"/>
      <c r="AE24" s="143"/>
      <c r="AF24" s="145"/>
      <c r="AG24" s="117" t="str">
        <f t="shared" si="10"/>
        <v xml:space="preserve"> </v>
      </c>
      <c r="AH24" s="146">
        <f t="shared" si="68"/>
        <v>0</v>
      </c>
      <c r="AI24" s="133">
        <f t="shared" si="68"/>
        <v>0</v>
      </c>
      <c r="AJ24" s="134">
        <f t="shared" si="69"/>
        <v>0</v>
      </c>
      <c r="AK24" s="140" t="e">
        <f t="shared" ref="AK24:AK27" si="83">($M24/$L24)*AJ24</f>
        <v>#DIV/0!</v>
      </c>
      <c r="AL24" s="141"/>
      <c r="AM24" s="135"/>
      <c r="AN24" s="143"/>
      <c r="AO24" s="144"/>
      <c r="AP24" s="133"/>
      <c r="AQ24" s="143"/>
      <c r="AR24" s="147"/>
      <c r="AS24" s="117" t="str">
        <f t="shared" si="28"/>
        <v xml:space="preserve"> </v>
      </c>
      <c r="AT24" s="146">
        <f t="shared" si="70"/>
        <v>0</v>
      </c>
      <c r="AU24" s="133">
        <f t="shared" si="71"/>
        <v>0</v>
      </c>
      <c r="AV24" s="134">
        <f t="shared" si="72"/>
        <v>0</v>
      </c>
      <c r="AW24" s="140" t="e">
        <f t="shared" ref="AW24:AW27" si="84">($M24/$L24)*AV24</f>
        <v>#DIV/0!</v>
      </c>
      <c r="AX24" s="141"/>
      <c r="AY24" s="135"/>
      <c r="AZ24" s="143"/>
      <c r="BA24" s="144"/>
      <c r="BB24" s="133"/>
      <c r="BC24" s="143"/>
      <c r="BD24" s="147"/>
      <c r="BE24" s="117" t="str">
        <f t="shared" si="29"/>
        <v xml:space="preserve"> </v>
      </c>
      <c r="BF24" s="146">
        <f t="shared" si="73"/>
        <v>0</v>
      </c>
      <c r="BG24" s="133">
        <f t="shared" si="74"/>
        <v>0</v>
      </c>
      <c r="BH24" s="134">
        <f t="shared" si="75"/>
        <v>0</v>
      </c>
      <c r="BI24" s="140" t="e">
        <f t="shared" ref="BI24:BI27" si="85">($M24/$L24)*BH24</f>
        <v>#DIV/0!</v>
      </c>
      <c r="BJ24" s="141"/>
      <c r="BK24" s="135"/>
      <c r="BL24" s="143"/>
      <c r="BM24" s="144"/>
      <c r="BN24" s="133"/>
      <c r="BO24" s="143"/>
      <c r="BP24" s="147"/>
      <c r="BQ24" s="117" t="str">
        <f t="shared" si="30"/>
        <v xml:space="preserve"> </v>
      </c>
      <c r="BR24" s="146">
        <f t="shared" si="76"/>
        <v>0</v>
      </c>
      <c r="BS24" s="133">
        <f t="shared" si="77"/>
        <v>0</v>
      </c>
      <c r="BT24" s="134">
        <f t="shared" si="78"/>
        <v>0</v>
      </c>
      <c r="BU24" s="140" t="e">
        <f t="shared" ref="BU24:BU27" si="86">($M24/$L24)*BT24</f>
        <v>#DIV/0!</v>
      </c>
      <c r="BV24" s="141"/>
      <c r="BW24" s="135"/>
      <c r="BX24" s="143"/>
      <c r="BY24" s="144"/>
      <c r="BZ24" s="133"/>
      <c r="CA24" s="143"/>
      <c r="CB24" s="147"/>
      <c r="CC24" s="117" t="str">
        <f t="shared" si="31"/>
        <v xml:space="preserve"> </v>
      </c>
      <c r="CD24" s="146">
        <f t="shared" si="79"/>
        <v>0</v>
      </c>
      <c r="CE24" s="133">
        <f t="shared" si="80"/>
        <v>0</v>
      </c>
      <c r="CF24" s="134">
        <f t="shared" si="81"/>
        <v>0</v>
      </c>
      <c r="CG24" s="140" t="e">
        <f t="shared" ref="CG24:CG27" si="87">($M24/$L24)*CF24</f>
        <v>#DIV/0!</v>
      </c>
      <c r="CH24" s="141"/>
      <c r="CI24" s="135"/>
      <c r="CJ24" s="143"/>
      <c r="CK24" s="144"/>
      <c r="CL24" s="133"/>
      <c r="CM24" s="143"/>
      <c r="CN24" s="147"/>
      <c r="CP24" s="130" t="str">
        <f t="shared" si="0"/>
        <v/>
      </c>
    </row>
    <row r="25" spans="2:94" s="103" customFormat="1" x14ac:dyDescent="0.25">
      <c r="B25" s="104" t="s">
        <v>136</v>
      </c>
      <c r="C25" s="105"/>
      <c r="D25" s="106"/>
      <c r="E25" s="435" t="s">
        <v>158</v>
      </c>
      <c r="F25" s="435"/>
      <c r="G25" s="108"/>
      <c r="H25" s="108"/>
      <c r="I25" s="109"/>
      <c r="J25" s="109"/>
      <c r="K25" s="110">
        <f t="shared" si="64"/>
        <v>0</v>
      </c>
      <c r="L25" s="111">
        <f t="shared" si="65"/>
        <v>0</v>
      </c>
      <c r="M25" s="112">
        <f t="shared" si="27"/>
        <v>0</v>
      </c>
      <c r="N25" s="113"/>
      <c r="O25" s="110">
        <f>L25-M25</f>
        <v>0</v>
      </c>
      <c r="P25" s="114"/>
      <c r="Q25" s="115">
        <f>100%</f>
        <v>1</v>
      </c>
      <c r="R25" s="111">
        <f>ROUND((Q25*M25),0)</f>
        <v>0</v>
      </c>
      <c r="S25" s="114"/>
      <c r="T25" s="149"/>
      <c r="U25" s="117" t="e">
        <f t="shared" si="8"/>
        <v>#DIV/0!</v>
      </c>
      <c r="V25" s="108">
        <f>H25</f>
        <v>0</v>
      </c>
      <c r="W25" s="110">
        <f t="shared" si="66"/>
        <v>0</v>
      </c>
      <c r="X25" s="111">
        <f t="shared" si="67"/>
        <v>0</v>
      </c>
      <c r="Y25" s="153" t="e">
        <f t="shared" si="82"/>
        <v>#DIV/0!</v>
      </c>
      <c r="Z25" s="119"/>
      <c r="AA25" s="120" t="e">
        <f>X25-Y25</f>
        <v>#DIV/0!</v>
      </c>
      <c r="AB25" s="121"/>
      <c r="AC25" s="122">
        <f>100%</f>
        <v>1</v>
      </c>
      <c r="AD25" s="110" t="e">
        <f>ROUND((AC25*Y25),0)</f>
        <v>#DIV/0!</v>
      </c>
      <c r="AE25" s="121"/>
      <c r="AF25" s="123" t="e">
        <f>Y25-M25</f>
        <v>#DIV/0!</v>
      </c>
      <c r="AG25" s="117" t="e">
        <f t="shared" si="10"/>
        <v>#DIV/0!</v>
      </c>
      <c r="AH25" s="124">
        <f t="shared" si="68"/>
        <v>0</v>
      </c>
      <c r="AI25" s="110">
        <f t="shared" si="68"/>
        <v>0</v>
      </c>
      <c r="AJ25" s="111">
        <f t="shared" si="69"/>
        <v>0</v>
      </c>
      <c r="AK25" s="153" t="e">
        <f t="shared" si="83"/>
        <v>#DIV/0!</v>
      </c>
      <c r="AL25" s="119"/>
      <c r="AM25" s="112" t="e">
        <f>AJ25-AK25</f>
        <v>#DIV/0!</v>
      </c>
      <c r="AN25" s="121"/>
      <c r="AO25" s="122">
        <f>100%</f>
        <v>1</v>
      </c>
      <c r="AP25" s="110" t="e">
        <f>AO25*AK25</f>
        <v>#DIV/0!</v>
      </c>
      <c r="AQ25" s="121"/>
      <c r="AR25" s="125" t="e">
        <f>AK25-Y25</f>
        <v>#DIV/0!</v>
      </c>
      <c r="AS25" s="117" t="e">
        <f t="shared" si="28"/>
        <v>#DIV/0!</v>
      </c>
      <c r="AT25" s="124">
        <f t="shared" si="70"/>
        <v>0</v>
      </c>
      <c r="AU25" s="110">
        <f t="shared" si="71"/>
        <v>0</v>
      </c>
      <c r="AV25" s="111">
        <f t="shared" si="72"/>
        <v>0</v>
      </c>
      <c r="AW25" s="153" t="e">
        <f t="shared" si="84"/>
        <v>#DIV/0!</v>
      </c>
      <c r="AX25" s="119"/>
      <c r="AY25" s="112" t="e">
        <f>AV25-AW25</f>
        <v>#DIV/0!</v>
      </c>
      <c r="AZ25" s="121"/>
      <c r="BA25" s="122">
        <f>100%</f>
        <v>1</v>
      </c>
      <c r="BB25" s="110" t="e">
        <f>BA25*AW25</f>
        <v>#DIV/0!</v>
      </c>
      <c r="BC25" s="121"/>
      <c r="BD25" s="126" t="e">
        <f>AW25-AK25</f>
        <v>#DIV/0!</v>
      </c>
      <c r="BE25" s="117" t="e">
        <f t="shared" si="29"/>
        <v>#DIV/0!</v>
      </c>
      <c r="BF25" s="124">
        <f t="shared" si="73"/>
        <v>0</v>
      </c>
      <c r="BG25" s="110">
        <f t="shared" si="74"/>
        <v>0</v>
      </c>
      <c r="BH25" s="111">
        <f t="shared" si="75"/>
        <v>0</v>
      </c>
      <c r="BI25" s="153" t="e">
        <f t="shared" si="85"/>
        <v>#DIV/0!</v>
      </c>
      <c r="BJ25" s="119"/>
      <c r="BK25" s="112" t="e">
        <f>BH25-BI25</f>
        <v>#DIV/0!</v>
      </c>
      <c r="BL25" s="121"/>
      <c r="BM25" s="122">
        <f>100%</f>
        <v>1</v>
      </c>
      <c r="BN25" s="110" t="e">
        <f>BM25*BI25</f>
        <v>#DIV/0!</v>
      </c>
      <c r="BO25" s="121"/>
      <c r="BP25" s="127" t="e">
        <f>BI25-AW25</f>
        <v>#DIV/0!</v>
      </c>
      <c r="BQ25" s="117" t="e">
        <f t="shared" si="30"/>
        <v>#DIV/0!</v>
      </c>
      <c r="BR25" s="124">
        <f t="shared" si="76"/>
        <v>0</v>
      </c>
      <c r="BS25" s="110">
        <f t="shared" si="77"/>
        <v>0</v>
      </c>
      <c r="BT25" s="111">
        <f t="shared" si="78"/>
        <v>0</v>
      </c>
      <c r="BU25" s="153" t="e">
        <f t="shared" si="86"/>
        <v>#DIV/0!</v>
      </c>
      <c r="BV25" s="119"/>
      <c r="BW25" s="112" t="e">
        <f>BT25-BU25</f>
        <v>#DIV/0!</v>
      </c>
      <c r="BX25" s="121"/>
      <c r="BY25" s="122">
        <f>100%</f>
        <v>1</v>
      </c>
      <c r="BZ25" s="110" t="e">
        <f>BY25*BU25</f>
        <v>#DIV/0!</v>
      </c>
      <c r="CA25" s="121"/>
      <c r="CB25" s="128" t="e">
        <f>BU25-BI25</f>
        <v>#DIV/0!</v>
      </c>
      <c r="CC25" s="117" t="e">
        <f t="shared" si="31"/>
        <v>#DIV/0!</v>
      </c>
      <c r="CD25" s="124">
        <f t="shared" si="79"/>
        <v>0</v>
      </c>
      <c r="CE25" s="110">
        <f t="shared" si="80"/>
        <v>0</v>
      </c>
      <c r="CF25" s="111">
        <f t="shared" si="81"/>
        <v>0</v>
      </c>
      <c r="CG25" s="153" t="e">
        <f t="shared" si="87"/>
        <v>#DIV/0!</v>
      </c>
      <c r="CH25" s="119"/>
      <c r="CI25" s="112" t="e">
        <f>CF25-CG25</f>
        <v>#DIV/0!</v>
      </c>
      <c r="CJ25" s="121"/>
      <c r="CK25" s="122">
        <f>100%</f>
        <v>1</v>
      </c>
      <c r="CL25" s="110" t="e">
        <f>CK25*CG25</f>
        <v>#DIV/0!</v>
      </c>
      <c r="CM25" s="121"/>
      <c r="CN25" s="129" t="e">
        <f>CG25-BU25</f>
        <v>#DIV/0!</v>
      </c>
      <c r="CP25" s="130" t="str">
        <f t="shared" si="0"/>
        <v>A/III</v>
      </c>
    </row>
    <row r="26" spans="2:94" s="103" customFormat="1" x14ac:dyDescent="0.25">
      <c r="B26" s="131"/>
      <c r="C26" s="105"/>
      <c r="D26" s="106"/>
      <c r="E26" s="106"/>
      <c r="F26" s="148" t="s">
        <v>37</v>
      </c>
      <c r="G26" s="52"/>
      <c r="H26" s="52"/>
      <c r="I26" s="133"/>
      <c r="J26" s="133"/>
      <c r="K26" s="133">
        <f t="shared" si="64"/>
        <v>0</v>
      </c>
      <c r="L26" s="134">
        <f t="shared" si="65"/>
        <v>0</v>
      </c>
      <c r="M26" s="135">
        <f t="shared" si="27"/>
        <v>0</v>
      </c>
      <c r="N26" s="136"/>
      <c r="O26" s="133"/>
      <c r="P26" s="137"/>
      <c r="Q26" s="138"/>
      <c r="R26" s="134"/>
      <c r="S26" s="137"/>
      <c r="T26" s="117"/>
      <c r="U26" s="117" t="str">
        <f t="shared" si="8"/>
        <v xml:space="preserve"> </v>
      </c>
      <c r="V26" s="52">
        <f>H26</f>
        <v>0</v>
      </c>
      <c r="W26" s="133">
        <f t="shared" si="66"/>
        <v>0</v>
      </c>
      <c r="X26" s="134">
        <f t="shared" si="67"/>
        <v>0</v>
      </c>
      <c r="Y26" s="140" t="e">
        <f t="shared" si="82"/>
        <v>#DIV/0!</v>
      </c>
      <c r="Z26" s="141"/>
      <c r="AA26" s="142"/>
      <c r="AB26" s="143"/>
      <c r="AC26" s="144"/>
      <c r="AD26" s="133"/>
      <c r="AE26" s="143"/>
      <c r="AF26" s="145"/>
      <c r="AG26" s="117" t="str">
        <f t="shared" si="10"/>
        <v xml:space="preserve"> </v>
      </c>
      <c r="AH26" s="146">
        <f t="shared" si="68"/>
        <v>0</v>
      </c>
      <c r="AI26" s="133">
        <f t="shared" si="68"/>
        <v>0</v>
      </c>
      <c r="AJ26" s="134">
        <f t="shared" si="69"/>
        <v>0</v>
      </c>
      <c r="AK26" s="140" t="e">
        <f t="shared" si="83"/>
        <v>#DIV/0!</v>
      </c>
      <c r="AL26" s="141"/>
      <c r="AM26" s="135"/>
      <c r="AN26" s="143"/>
      <c r="AO26" s="144"/>
      <c r="AP26" s="133"/>
      <c r="AQ26" s="143"/>
      <c r="AR26" s="147"/>
      <c r="AS26" s="117" t="str">
        <f t="shared" si="28"/>
        <v xml:space="preserve"> </v>
      </c>
      <c r="AT26" s="146">
        <f t="shared" si="70"/>
        <v>0</v>
      </c>
      <c r="AU26" s="133">
        <f t="shared" si="71"/>
        <v>0</v>
      </c>
      <c r="AV26" s="134">
        <f t="shared" si="72"/>
        <v>0</v>
      </c>
      <c r="AW26" s="140" t="e">
        <f t="shared" si="84"/>
        <v>#DIV/0!</v>
      </c>
      <c r="AX26" s="141"/>
      <c r="AY26" s="135"/>
      <c r="AZ26" s="143"/>
      <c r="BA26" s="144"/>
      <c r="BB26" s="133"/>
      <c r="BC26" s="143"/>
      <c r="BD26" s="147"/>
      <c r="BE26" s="117" t="str">
        <f t="shared" si="29"/>
        <v xml:space="preserve"> </v>
      </c>
      <c r="BF26" s="146">
        <f t="shared" si="73"/>
        <v>0</v>
      </c>
      <c r="BG26" s="133">
        <f t="shared" si="74"/>
        <v>0</v>
      </c>
      <c r="BH26" s="134">
        <f t="shared" si="75"/>
        <v>0</v>
      </c>
      <c r="BI26" s="140" t="e">
        <f t="shared" si="85"/>
        <v>#DIV/0!</v>
      </c>
      <c r="BJ26" s="141"/>
      <c r="BK26" s="135"/>
      <c r="BL26" s="143"/>
      <c r="BM26" s="144"/>
      <c r="BN26" s="133"/>
      <c r="BO26" s="143"/>
      <c r="BP26" s="147"/>
      <c r="BQ26" s="117" t="str">
        <f t="shared" si="30"/>
        <v xml:space="preserve"> </v>
      </c>
      <c r="BR26" s="146">
        <f t="shared" si="76"/>
        <v>0</v>
      </c>
      <c r="BS26" s="133">
        <f t="shared" si="77"/>
        <v>0</v>
      </c>
      <c r="BT26" s="134">
        <f t="shared" si="78"/>
        <v>0</v>
      </c>
      <c r="BU26" s="140" t="e">
        <f t="shared" si="86"/>
        <v>#DIV/0!</v>
      </c>
      <c r="BV26" s="141"/>
      <c r="BW26" s="135"/>
      <c r="BX26" s="143"/>
      <c r="BY26" s="144"/>
      <c r="BZ26" s="133"/>
      <c r="CA26" s="143"/>
      <c r="CB26" s="147"/>
      <c r="CC26" s="117" t="str">
        <f t="shared" si="31"/>
        <v xml:space="preserve"> </v>
      </c>
      <c r="CD26" s="146">
        <f t="shared" si="79"/>
        <v>0</v>
      </c>
      <c r="CE26" s="133">
        <f t="shared" si="80"/>
        <v>0</v>
      </c>
      <c r="CF26" s="134">
        <f t="shared" si="81"/>
        <v>0</v>
      </c>
      <c r="CG26" s="140" t="e">
        <f t="shared" si="87"/>
        <v>#DIV/0!</v>
      </c>
      <c r="CH26" s="141"/>
      <c r="CI26" s="135"/>
      <c r="CJ26" s="143"/>
      <c r="CK26" s="144"/>
      <c r="CL26" s="133"/>
      <c r="CM26" s="143"/>
      <c r="CN26" s="147"/>
      <c r="CP26" s="130" t="str">
        <f t="shared" si="0"/>
        <v/>
      </c>
    </row>
    <row r="27" spans="2:94" s="103" customFormat="1" x14ac:dyDescent="0.25">
      <c r="B27" s="131"/>
      <c r="C27" s="105"/>
      <c r="D27" s="106"/>
      <c r="E27" s="106"/>
      <c r="F27" s="148" t="s">
        <v>38</v>
      </c>
      <c r="G27" s="52"/>
      <c r="H27" s="52"/>
      <c r="I27" s="133"/>
      <c r="J27" s="133"/>
      <c r="K27" s="133">
        <f t="shared" si="64"/>
        <v>0</v>
      </c>
      <c r="L27" s="134">
        <f t="shared" si="65"/>
        <v>0</v>
      </c>
      <c r="M27" s="135">
        <f t="shared" si="27"/>
        <v>0</v>
      </c>
      <c r="N27" s="136"/>
      <c r="O27" s="133"/>
      <c r="P27" s="137"/>
      <c r="Q27" s="138"/>
      <c r="R27" s="134"/>
      <c r="S27" s="137"/>
      <c r="T27" s="117"/>
      <c r="U27" s="117" t="str">
        <f t="shared" si="8"/>
        <v xml:space="preserve"> </v>
      </c>
      <c r="V27" s="52">
        <f>H27</f>
        <v>0</v>
      </c>
      <c r="W27" s="133">
        <f t="shared" si="66"/>
        <v>0</v>
      </c>
      <c r="X27" s="134">
        <f t="shared" si="67"/>
        <v>0</v>
      </c>
      <c r="Y27" s="140" t="e">
        <f t="shared" si="82"/>
        <v>#DIV/0!</v>
      </c>
      <c r="Z27" s="141"/>
      <c r="AA27" s="142"/>
      <c r="AB27" s="143"/>
      <c r="AC27" s="144"/>
      <c r="AD27" s="133"/>
      <c r="AE27" s="143"/>
      <c r="AF27" s="145"/>
      <c r="AG27" s="117" t="str">
        <f t="shared" si="10"/>
        <v xml:space="preserve"> </v>
      </c>
      <c r="AH27" s="146">
        <f t="shared" si="68"/>
        <v>0</v>
      </c>
      <c r="AI27" s="133">
        <f t="shared" si="68"/>
        <v>0</v>
      </c>
      <c r="AJ27" s="134">
        <f t="shared" si="69"/>
        <v>0</v>
      </c>
      <c r="AK27" s="140" t="e">
        <f t="shared" si="83"/>
        <v>#DIV/0!</v>
      </c>
      <c r="AL27" s="141"/>
      <c r="AM27" s="135"/>
      <c r="AN27" s="143"/>
      <c r="AO27" s="144"/>
      <c r="AP27" s="133"/>
      <c r="AQ27" s="143"/>
      <c r="AR27" s="147"/>
      <c r="AS27" s="117" t="str">
        <f t="shared" si="28"/>
        <v xml:space="preserve"> </v>
      </c>
      <c r="AT27" s="146">
        <f t="shared" si="70"/>
        <v>0</v>
      </c>
      <c r="AU27" s="133">
        <f t="shared" si="71"/>
        <v>0</v>
      </c>
      <c r="AV27" s="134">
        <f t="shared" si="72"/>
        <v>0</v>
      </c>
      <c r="AW27" s="140" t="e">
        <f t="shared" si="84"/>
        <v>#DIV/0!</v>
      </c>
      <c r="AX27" s="141"/>
      <c r="AY27" s="135"/>
      <c r="AZ27" s="143"/>
      <c r="BA27" s="144"/>
      <c r="BB27" s="133"/>
      <c r="BC27" s="143"/>
      <c r="BD27" s="147"/>
      <c r="BE27" s="117" t="str">
        <f t="shared" si="29"/>
        <v xml:space="preserve"> </v>
      </c>
      <c r="BF27" s="146">
        <f t="shared" si="73"/>
        <v>0</v>
      </c>
      <c r="BG27" s="133">
        <f t="shared" si="74"/>
        <v>0</v>
      </c>
      <c r="BH27" s="134">
        <f t="shared" si="75"/>
        <v>0</v>
      </c>
      <c r="BI27" s="140" t="e">
        <f t="shared" si="85"/>
        <v>#DIV/0!</v>
      </c>
      <c r="BJ27" s="141"/>
      <c r="BK27" s="135"/>
      <c r="BL27" s="143"/>
      <c r="BM27" s="144"/>
      <c r="BN27" s="133"/>
      <c r="BO27" s="143"/>
      <c r="BP27" s="147"/>
      <c r="BQ27" s="117" t="str">
        <f t="shared" si="30"/>
        <v xml:space="preserve"> </v>
      </c>
      <c r="BR27" s="146">
        <f t="shared" si="76"/>
        <v>0</v>
      </c>
      <c r="BS27" s="133">
        <f t="shared" si="77"/>
        <v>0</v>
      </c>
      <c r="BT27" s="134">
        <f t="shared" si="78"/>
        <v>0</v>
      </c>
      <c r="BU27" s="140" t="e">
        <f t="shared" si="86"/>
        <v>#DIV/0!</v>
      </c>
      <c r="BV27" s="141"/>
      <c r="BW27" s="135"/>
      <c r="BX27" s="143"/>
      <c r="BY27" s="144"/>
      <c r="BZ27" s="133"/>
      <c r="CA27" s="143"/>
      <c r="CB27" s="147"/>
      <c r="CC27" s="117" t="str">
        <f t="shared" si="31"/>
        <v xml:space="preserve"> </v>
      </c>
      <c r="CD27" s="146">
        <f t="shared" si="79"/>
        <v>0</v>
      </c>
      <c r="CE27" s="133">
        <f t="shared" si="80"/>
        <v>0</v>
      </c>
      <c r="CF27" s="134">
        <f t="shared" si="81"/>
        <v>0</v>
      </c>
      <c r="CG27" s="140" t="e">
        <f t="shared" si="87"/>
        <v>#DIV/0!</v>
      </c>
      <c r="CH27" s="141"/>
      <c r="CI27" s="135"/>
      <c r="CJ27" s="143"/>
      <c r="CK27" s="144"/>
      <c r="CL27" s="133"/>
      <c r="CM27" s="143"/>
      <c r="CN27" s="147"/>
      <c r="CP27" s="130" t="str">
        <f t="shared" si="0"/>
        <v/>
      </c>
    </row>
    <row r="28" spans="2:94" ht="15" customHeight="1" x14ac:dyDescent="0.25">
      <c r="B28" s="70" t="s">
        <v>63</v>
      </c>
      <c r="C28" s="436" t="s">
        <v>4</v>
      </c>
      <c r="D28" s="437"/>
      <c r="E28" s="437"/>
      <c r="F28" s="438"/>
      <c r="G28" s="71"/>
      <c r="H28" s="71"/>
      <c r="I28" s="72"/>
      <c r="J28" s="72"/>
      <c r="K28" s="73"/>
      <c r="L28" s="74">
        <f>L29+L36+L43+L50+L57</f>
        <v>0</v>
      </c>
      <c r="M28" s="86">
        <f>M29+M36+M43+M50+M57</f>
        <v>0</v>
      </c>
      <c r="N28" s="154"/>
      <c r="O28" s="73">
        <f>O29+O36+O43+O50+O57</f>
        <v>0</v>
      </c>
      <c r="P28" s="77"/>
      <c r="Q28" s="155"/>
      <c r="R28" s="79">
        <f t="shared" ref="R28" si="88">R29+R36+R43+R50+R57</f>
        <v>0</v>
      </c>
      <c r="S28" s="77"/>
      <c r="T28" s="97"/>
      <c r="U28" s="97" t="str">
        <f t="shared" si="8"/>
        <v xml:space="preserve"> </v>
      </c>
      <c r="V28" s="71"/>
      <c r="W28" s="73"/>
      <c r="X28" s="79" t="e">
        <f>X29+X36+X43+X50+X57</f>
        <v>#DIV/0!</v>
      </c>
      <c r="Y28" s="86" t="e">
        <f>Y29+Y36+Y43+Y50+Y57</f>
        <v>#DIV/0!</v>
      </c>
      <c r="Z28" s="156"/>
      <c r="AA28" s="82" t="e">
        <f t="shared" ref="AA28" si="89">AA29+AA36+AA43+AA50+AA57</f>
        <v>#DIV/0!</v>
      </c>
      <c r="AB28" s="83"/>
      <c r="AC28" s="78"/>
      <c r="AD28" s="73" t="e">
        <f t="shared" ref="AD28" si="90">AD29+AD36+AD43+AD50+AD57</f>
        <v>#DIV/0!</v>
      </c>
      <c r="AE28" s="83"/>
      <c r="AF28" s="151"/>
      <c r="AG28" s="97" t="str">
        <f t="shared" si="10"/>
        <v xml:space="preserve"> </v>
      </c>
      <c r="AH28" s="85"/>
      <c r="AI28" s="73"/>
      <c r="AJ28" s="79" t="e">
        <f>AJ29+AJ36+AJ43+AJ50+AJ57</f>
        <v>#DIV/0!</v>
      </c>
      <c r="AK28" s="86" t="e">
        <f>AK29+AK36+AK43+AK50+AK57</f>
        <v>#DIV/0!</v>
      </c>
      <c r="AL28" s="156"/>
      <c r="AM28" s="86" t="e">
        <f t="shared" ref="AM28" si="91">AM29+AM36+AM43+AM50+AM57</f>
        <v>#DIV/0!</v>
      </c>
      <c r="AN28" s="83"/>
      <c r="AO28" s="78"/>
      <c r="AP28" s="73" t="e">
        <f t="shared" ref="AP28" si="92">AP29+AP36+AP43+AP50+AP57</f>
        <v>#DIV/0!</v>
      </c>
      <c r="AQ28" s="83"/>
      <c r="AR28" s="152"/>
      <c r="AS28" s="97" t="str">
        <f t="shared" si="28"/>
        <v xml:space="preserve"> </v>
      </c>
      <c r="AT28" s="85"/>
      <c r="AU28" s="73"/>
      <c r="AV28" s="79" t="e">
        <f>AV29+AV36+AV43+AV50+AV57</f>
        <v>#DIV/0!</v>
      </c>
      <c r="AW28" s="86" t="e">
        <f>AW29+AW36+AW43+AW50+AW57</f>
        <v>#DIV/0!</v>
      </c>
      <c r="AX28" s="156"/>
      <c r="AY28" s="86" t="e">
        <f t="shared" ref="AY28" si="93">AY29+AY36+AY43+AY50+AY57</f>
        <v>#DIV/0!</v>
      </c>
      <c r="AZ28" s="83"/>
      <c r="BA28" s="78"/>
      <c r="BB28" s="73" t="e">
        <f t="shared" ref="BB28" si="94">BB29+BB36+BB43+BB50+BB57</f>
        <v>#DIV/0!</v>
      </c>
      <c r="BC28" s="83"/>
      <c r="BD28" s="152"/>
      <c r="BE28" s="97" t="str">
        <f t="shared" si="29"/>
        <v xml:space="preserve"> </v>
      </c>
      <c r="BF28" s="85"/>
      <c r="BG28" s="73"/>
      <c r="BH28" s="79" t="e">
        <f>BH29+BH36+BH43+BH50+BH57</f>
        <v>#DIV/0!</v>
      </c>
      <c r="BI28" s="86" t="e">
        <f>BI29+BI36+BI43+BI50+BI57</f>
        <v>#DIV/0!</v>
      </c>
      <c r="BJ28" s="156"/>
      <c r="BK28" s="86" t="e">
        <f t="shared" ref="BK28" si="95">BK29+BK36+BK43+BK50+BK57</f>
        <v>#DIV/0!</v>
      </c>
      <c r="BL28" s="83"/>
      <c r="BM28" s="78"/>
      <c r="BN28" s="73" t="e">
        <f t="shared" ref="BN28" si="96">BN29+BN36+BN43+BN50+BN57</f>
        <v>#DIV/0!</v>
      </c>
      <c r="BO28" s="83"/>
      <c r="BP28" s="152"/>
      <c r="BQ28" s="97" t="str">
        <f t="shared" si="30"/>
        <v xml:space="preserve"> </v>
      </c>
      <c r="BR28" s="85"/>
      <c r="BS28" s="73"/>
      <c r="BT28" s="79" t="e">
        <f>BT29+BT36+BT43+BT50+BT57</f>
        <v>#DIV/0!</v>
      </c>
      <c r="BU28" s="86" t="e">
        <f>BU29+BU36+BU43+BU50+BU57</f>
        <v>#DIV/0!</v>
      </c>
      <c r="BV28" s="156"/>
      <c r="BW28" s="86" t="e">
        <f t="shared" ref="BW28" si="97">BW29+BW36+BW43+BW50+BW57</f>
        <v>#DIV/0!</v>
      </c>
      <c r="BX28" s="83"/>
      <c r="BY28" s="78"/>
      <c r="BZ28" s="73" t="e">
        <f t="shared" ref="BZ28" si="98">BZ29+BZ36+BZ43+BZ50+BZ57</f>
        <v>#DIV/0!</v>
      </c>
      <c r="CA28" s="83"/>
      <c r="CB28" s="152"/>
      <c r="CC28" s="97" t="str">
        <f t="shared" si="31"/>
        <v xml:space="preserve"> </v>
      </c>
      <c r="CD28" s="85"/>
      <c r="CE28" s="73"/>
      <c r="CF28" s="79" t="e">
        <f>CF29+CF36+CF43+CF50+CF57</f>
        <v>#DIV/0!</v>
      </c>
      <c r="CG28" s="86" t="e">
        <f>CG29+CG36+CG43+CG50+CG57</f>
        <v>#DIV/0!</v>
      </c>
      <c r="CH28" s="156"/>
      <c r="CI28" s="86" t="e">
        <f t="shared" ref="CI28" si="99">CI29+CI36+CI43+CI50+CI57</f>
        <v>#DIV/0!</v>
      </c>
      <c r="CJ28" s="83"/>
      <c r="CK28" s="78"/>
      <c r="CL28" s="73" t="e">
        <f t="shared" ref="CL28" si="100">CL29+CL36+CL43+CL50+CL57</f>
        <v>#DIV/0!</v>
      </c>
      <c r="CM28" s="83"/>
      <c r="CN28" s="152"/>
      <c r="CP28" s="65" t="str">
        <f t="shared" si="0"/>
        <v/>
      </c>
    </row>
    <row r="29" spans="2:94" x14ac:dyDescent="0.25">
      <c r="B29" s="157" t="s">
        <v>64</v>
      </c>
      <c r="C29" s="158"/>
      <c r="D29" s="414" t="s">
        <v>5</v>
      </c>
      <c r="E29" s="415"/>
      <c r="F29" s="416"/>
      <c r="G29" s="159"/>
      <c r="H29" s="159"/>
      <c r="I29" s="160"/>
      <c r="J29" s="160"/>
      <c r="K29" s="161"/>
      <c r="L29" s="162">
        <f>M29+O29</f>
        <v>0</v>
      </c>
      <c r="M29" s="163">
        <f>+N29</f>
        <v>0</v>
      </c>
      <c r="N29" s="164">
        <f>+SUMIF($CP$5:$CP$220,$B29,M$5:M$220)</f>
        <v>0</v>
      </c>
      <c r="O29" s="161">
        <f>P29</f>
        <v>0</v>
      </c>
      <c r="P29" s="161">
        <f>+SUMIF($CP$5:$CP$220,$B29,O$5:O$220)</f>
        <v>0</v>
      </c>
      <c r="Q29" s="165"/>
      <c r="R29" s="162">
        <f>S29</f>
        <v>0</v>
      </c>
      <c r="S29" s="161">
        <f>+SUMIF($CP$5:$CP$220,$B29,R$5:R$220)</f>
        <v>0</v>
      </c>
      <c r="T29" s="166"/>
      <c r="U29" s="97" t="str">
        <f t="shared" si="8"/>
        <v xml:space="preserve"> </v>
      </c>
      <c r="V29" s="90"/>
      <c r="W29" s="92"/>
      <c r="X29" s="93" t="e">
        <f>Y29+AA29</f>
        <v>#DIV/0!</v>
      </c>
      <c r="Y29" s="94" t="e">
        <f>Z29</f>
        <v>#DIV/0!</v>
      </c>
      <c r="Z29" s="98" t="e">
        <f>+SUMIF($CP$5:$CP$220,$B29,Y$5:Y$220)</f>
        <v>#DIV/0!</v>
      </c>
      <c r="AA29" s="99" t="e">
        <f>AB29</f>
        <v>#DIV/0!</v>
      </c>
      <c r="AB29" s="98" t="e">
        <f>+SUMIF($CP$5:$CP$220,$B29,AA$5:AA$220)</f>
        <v>#DIV/0!</v>
      </c>
      <c r="AC29" s="96"/>
      <c r="AD29" s="92" t="e">
        <f>AE29</f>
        <v>#DIV/0!</v>
      </c>
      <c r="AE29" s="98" t="e">
        <f>+SUMIF($CP$5:$CP$220,$B29,AD$5:AD$220)</f>
        <v>#DIV/0!</v>
      </c>
      <c r="AF29" s="151"/>
      <c r="AG29" s="97" t="str">
        <f t="shared" si="10"/>
        <v xml:space="preserve"> </v>
      </c>
      <c r="AH29" s="101"/>
      <c r="AI29" s="92"/>
      <c r="AJ29" s="93" t="e">
        <f>AK29+AM29</f>
        <v>#DIV/0!</v>
      </c>
      <c r="AK29" s="94" t="e">
        <f>AL29</f>
        <v>#DIV/0!</v>
      </c>
      <c r="AL29" s="98" t="e">
        <f>+SUMIF($CP$5:$CP$220,$B29,AK$5:AK$220)</f>
        <v>#DIV/0!</v>
      </c>
      <c r="AM29" s="94" t="e">
        <f t="shared" ref="AM29" si="101">AM30+AM33</f>
        <v>#DIV/0!</v>
      </c>
      <c r="AN29" s="98" t="e">
        <f>+SUMIF($CP$5:$CP$220,$B29,AM$5:AM$220)</f>
        <v>#DIV/0!</v>
      </c>
      <c r="AO29" s="96"/>
      <c r="AP29" s="92" t="e">
        <f t="shared" ref="AP29" si="102">AP30+AP33</f>
        <v>#DIV/0!</v>
      </c>
      <c r="AQ29" s="98" t="e">
        <f>+SUMIF($CP$5:$CP$220,$B29,AP$5:AP$220)</f>
        <v>#DIV/0!</v>
      </c>
      <c r="AR29" s="152"/>
      <c r="AS29" s="97" t="str">
        <f t="shared" si="28"/>
        <v xml:space="preserve"> </v>
      </c>
      <c r="AT29" s="101"/>
      <c r="AU29" s="92"/>
      <c r="AV29" s="93" t="e">
        <f>AW29+AY29</f>
        <v>#DIV/0!</v>
      </c>
      <c r="AW29" s="94" t="e">
        <f>AX29</f>
        <v>#DIV/0!</v>
      </c>
      <c r="AX29" s="98" t="e">
        <f>+SUMIF($CP$5:$CP$220,$B29,AW$5:AW$220)</f>
        <v>#DIV/0!</v>
      </c>
      <c r="AY29" s="94" t="e">
        <f t="shared" ref="AY29" si="103">AY30+AY33</f>
        <v>#DIV/0!</v>
      </c>
      <c r="AZ29" s="98" t="e">
        <f>+SUMIF($CP$5:$CP$220,$B29,AY$5:AY$220)</f>
        <v>#DIV/0!</v>
      </c>
      <c r="BA29" s="96"/>
      <c r="BB29" s="92" t="e">
        <f t="shared" ref="BB29" si="104">BB30+BB33</f>
        <v>#DIV/0!</v>
      </c>
      <c r="BC29" s="98" t="e">
        <f>+SUMIF($CP$5:$CP$220,$B29,BB$5:BB$220)</f>
        <v>#DIV/0!</v>
      </c>
      <c r="BD29" s="152"/>
      <c r="BE29" s="97" t="str">
        <f t="shared" si="29"/>
        <v xml:space="preserve"> </v>
      </c>
      <c r="BF29" s="101"/>
      <c r="BG29" s="92"/>
      <c r="BH29" s="93" t="e">
        <f>BI29+BK29</f>
        <v>#DIV/0!</v>
      </c>
      <c r="BI29" s="94" t="e">
        <f>BJ29</f>
        <v>#DIV/0!</v>
      </c>
      <c r="BJ29" s="98" t="e">
        <f>+SUMIF($CP$5:$CP$220,$B29,BI$5:BI$220)</f>
        <v>#DIV/0!</v>
      </c>
      <c r="BK29" s="94" t="e">
        <f t="shared" ref="BK29" si="105">BK30+BK33</f>
        <v>#DIV/0!</v>
      </c>
      <c r="BL29" s="98" t="e">
        <f>+SUMIF($CP$5:$CP$220,$B29,BK$5:BK$220)</f>
        <v>#DIV/0!</v>
      </c>
      <c r="BM29" s="96"/>
      <c r="BN29" s="92" t="e">
        <f t="shared" ref="BN29" si="106">BN30+BN33</f>
        <v>#DIV/0!</v>
      </c>
      <c r="BO29" s="98" t="e">
        <f>+SUMIF($CP$5:$CP$220,$B29,BN$5:BN$220)</f>
        <v>#DIV/0!</v>
      </c>
      <c r="BP29" s="152"/>
      <c r="BQ29" s="97" t="str">
        <f t="shared" si="30"/>
        <v xml:space="preserve"> </v>
      </c>
      <c r="BR29" s="101"/>
      <c r="BS29" s="92"/>
      <c r="BT29" s="93" t="e">
        <f>BU29+BW29</f>
        <v>#DIV/0!</v>
      </c>
      <c r="BU29" s="94" t="e">
        <f>BV29</f>
        <v>#DIV/0!</v>
      </c>
      <c r="BV29" s="98" t="e">
        <f>+SUMIF($CP$5:$CP$220,$B29,BU$5:BU$220)</f>
        <v>#DIV/0!</v>
      </c>
      <c r="BW29" s="94" t="e">
        <f t="shared" ref="BW29" si="107">BW30+BW33</f>
        <v>#DIV/0!</v>
      </c>
      <c r="BX29" s="98" t="e">
        <f>+SUMIF($CP$5:$CP$220,$B29,BW$5:BW$220)</f>
        <v>#DIV/0!</v>
      </c>
      <c r="BY29" s="96"/>
      <c r="BZ29" s="92" t="e">
        <f t="shared" ref="BZ29" si="108">BZ30+BZ33</f>
        <v>#DIV/0!</v>
      </c>
      <c r="CA29" s="98" t="e">
        <f>+SUMIF($CP$5:$CP$220,$B29,BZ$5:BZ$220)</f>
        <v>#DIV/0!</v>
      </c>
      <c r="CB29" s="152"/>
      <c r="CC29" s="97" t="str">
        <f t="shared" si="31"/>
        <v xml:space="preserve"> </v>
      </c>
      <c r="CD29" s="101"/>
      <c r="CE29" s="92"/>
      <c r="CF29" s="93" t="e">
        <f>CG29+CI29</f>
        <v>#DIV/0!</v>
      </c>
      <c r="CG29" s="94" t="e">
        <f>CH29</f>
        <v>#DIV/0!</v>
      </c>
      <c r="CH29" s="98" t="e">
        <f>+SUMIF($CP$5:$CP$220,$B29,CG$5:CG$220)</f>
        <v>#DIV/0!</v>
      </c>
      <c r="CI29" s="94" t="e">
        <f t="shared" ref="CI29" si="109">CI30+CI33</f>
        <v>#DIV/0!</v>
      </c>
      <c r="CJ29" s="98" t="e">
        <f>+SUMIF($CP$5:$CP$220,$B29,CI$5:CI$220)</f>
        <v>#DIV/0!</v>
      </c>
      <c r="CK29" s="96"/>
      <c r="CL29" s="92" t="e">
        <f t="shared" ref="CL29" si="110">CL30+CL33</f>
        <v>#DIV/0!</v>
      </c>
      <c r="CM29" s="98" t="e">
        <f>+SUMIF($CP$5:$CP$220,$B29,CL$5:CL$220)</f>
        <v>#DIV/0!</v>
      </c>
      <c r="CN29" s="152"/>
      <c r="CP29" s="65" t="str">
        <f t="shared" si="0"/>
        <v>B</v>
      </c>
    </row>
    <row r="30" spans="2:94" x14ac:dyDescent="0.25">
      <c r="B30" s="322" t="s">
        <v>65</v>
      </c>
      <c r="C30" s="158"/>
      <c r="D30" s="158"/>
      <c r="E30" s="449" t="s">
        <v>158</v>
      </c>
      <c r="F30" s="450"/>
      <c r="G30" s="323"/>
      <c r="H30" s="323"/>
      <c r="I30" s="324"/>
      <c r="J30" s="324"/>
      <c r="K30" s="325">
        <f t="shared" ref="K30:K35" si="111">I30+J30</f>
        <v>0</v>
      </c>
      <c r="L30" s="326">
        <f t="shared" ref="L30:L35" si="112">H30*K30</f>
        <v>0</v>
      </c>
      <c r="M30" s="327">
        <f t="shared" si="27"/>
        <v>0</v>
      </c>
      <c r="N30" s="328"/>
      <c r="O30" s="325">
        <f>L30-M30</f>
        <v>0</v>
      </c>
      <c r="P30" s="329"/>
      <c r="Q30" s="330">
        <f>100%</f>
        <v>1</v>
      </c>
      <c r="R30" s="326">
        <f>ROUND((Q30*M30),0)</f>
        <v>0</v>
      </c>
      <c r="S30" s="329"/>
      <c r="T30" s="331"/>
      <c r="U30" s="97" t="e">
        <f t="shared" si="8"/>
        <v>#DIV/0!</v>
      </c>
      <c r="V30" s="332">
        <f t="shared" ref="V30:V35" si="113">H30</f>
        <v>0</v>
      </c>
      <c r="W30" s="333">
        <f t="shared" ref="W30:W35" si="114">K30</f>
        <v>0</v>
      </c>
      <c r="X30" s="334">
        <f t="shared" ref="X30:X35" si="115">V30*W30</f>
        <v>0</v>
      </c>
      <c r="Y30" s="335" t="e">
        <f t="shared" ref="Y30:Y35" si="116">($M30/$L30)*X30</f>
        <v>#DIV/0!</v>
      </c>
      <c r="Z30" s="336"/>
      <c r="AA30" s="337" t="e">
        <f>X30-Y30</f>
        <v>#DIV/0!</v>
      </c>
      <c r="AB30" s="338"/>
      <c r="AC30" s="339">
        <f>100%</f>
        <v>1</v>
      </c>
      <c r="AD30" s="333" t="e">
        <f>ROUND((AC30*Y30),0)</f>
        <v>#DIV/0!</v>
      </c>
      <c r="AE30" s="338"/>
      <c r="AF30" s="196" t="e">
        <f>Y30-M30</f>
        <v>#DIV/0!</v>
      </c>
      <c r="AG30" s="97" t="e">
        <f t="shared" si="10"/>
        <v>#DIV/0!</v>
      </c>
      <c r="AH30" s="340">
        <f t="shared" ref="AH30:AI35" si="117">V30</f>
        <v>0</v>
      </c>
      <c r="AI30" s="333">
        <f t="shared" si="117"/>
        <v>0</v>
      </c>
      <c r="AJ30" s="334">
        <f t="shared" ref="AJ30:AJ35" si="118">AH30*AI30</f>
        <v>0</v>
      </c>
      <c r="AK30" s="335" t="e">
        <f t="shared" ref="AK30:AK35" si="119">($M30/$L30)*AJ30</f>
        <v>#DIV/0!</v>
      </c>
      <c r="AL30" s="336"/>
      <c r="AM30" s="341" t="e">
        <f>AJ30-AK30</f>
        <v>#DIV/0!</v>
      </c>
      <c r="AN30" s="338"/>
      <c r="AO30" s="339">
        <f>100%</f>
        <v>1</v>
      </c>
      <c r="AP30" s="333" t="e">
        <f>AO30*AK30</f>
        <v>#DIV/0!</v>
      </c>
      <c r="AQ30" s="338"/>
      <c r="AR30" s="197" t="e">
        <f>AK30-Y30</f>
        <v>#DIV/0!</v>
      </c>
      <c r="AS30" s="97" t="e">
        <f t="shared" si="28"/>
        <v>#DIV/0!</v>
      </c>
      <c r="AT30" s="340">
        <f t="shared" ref="AT30:AT35" si="120">AH30</f>
        <v>0</v>
      </c>
      <c r="AU30" s="333">
        <f t="shared" ref="AU30:AU35" si="121">AI30</f>
        <v>0</v>
      </c>
      <c r="AV30" s="334">
        <f t="shared" ref="AV30:AV35" si="122">AT30*AU30</f>
        <v>0</v>
      </c>
      <c r="AW30" s="335" t="e">
        <f t="shared" ref="AW30:AW35" si="123">($M30/$L30)*AV30</f>
        <v>#DIV/0!</v>
      </c>
      <c r="AX30" s="336"/>
      <c r="AY30" s="341" t="e">
        <f>AV30-AW30</f>
        <v>#DIV/0!</v>
      </c>
      <c r="AZ30" s="338"/>
      <c r="BA30" s="339">
        <f>100%</f>
        <v>1</v>
      </c>
      <c r="BB30" s="333" t="e">
        <f>BA30*AW30</f>
        <v>#DIV/0!</v>
      </c>
      <c r="BC30" s="338"/>
      <c r="BD30" s="198" t="e">
        <f>AW30-AK30</f>
        <v>#DIV/0!</v>
      </c>
      <c r="BE30" s="97" t="e">
        <f t="shared" si="29"/>
        <v>#DIV/0!</v>
      </c>
      <c r="BF30" s="340">
        <f t="shared" ref="BF30:BF35" si="124">AT30</f>
        <v>0</v>
      </c>
      <c r="BG30" s="333">
        <f t="shared" ref="BG30:BG35" si="125">AU30</f>
        <v>0</v>
      </c>
      <c r="BH30" s="334">
        <f t="shared" ref="BH30:BH35" si="126">BF30*BG30</f>
        <v>0</v>
      </c>
      <c r="BI30" s="335" t="e">
        <f t="shared" ref="BI30:BI35" si="127">($M30/$L30)*BH30</f>
        <v>#DIV/0!</v>
      </c>
      <c r="BJ30" s="336"/>
      <c r="BK30" s="341" t="e">
        <f>BH30-BI30</f>
        <v>#DIV/0!</v>
      </c>
      <c r="BL30" s="338"/>
      <c r="BM30" s="339">
        <f>100%</f>
        <v>1</v>
      </c>
      <c r="BN30" s="333" t="e">
        <f>BM30*BI30</f>
        <v>#DIV/0!</v>
      </c>
      <c r="BO30" s="338"/>
      <c r="BP30" s="199" t="e">
        <f>BI30-AW30</f>
        <v>#DIV/0!</v>
      </c>
      <c r="BQ30" s="97" t="e">
        <f t="shared" si="30"/>
        <v>#DIV/0!</v>
      </c>
      <c r="BR30" s="340">
        <f t="shared" ref="BR30:BR35" si="128">BF30</f>
        <v>0</v>
      </c>
      <c r="BS30" s="333">
        <f t="shared" ref="BS30:BS35" si="129">BG30</f>
        <v>0</v>
      </c>
      <c r="BT30" s="334">
        <f t="shared" ref="BT30:BT35" si="130">BR30*BS30</f>
        <v>0</v>
      </c>
      <c r="BU30" s="335" t="e">
        <f t="shared" ref="BU30:BU35" si="131">($M30/$L30)*BT30</f>
        <v>#DIV/0!</v>
      </c>
      <c r="BV30" s="336"/>
      <c r="BW30" s="341" t="e">
        <f>BT30-BU30</f>
        <v>#DIV/0!</v>
      </c>
      <c r="BX30" s="338"/>
      <c r="BY30" s="339">
        <f>100%</f>
        <v>1</v>
      </c>
      <c r="BZ30" s="333" t="e">
        <f>BY30*BU30</f>
        <v>#DIV/0!</v>
      </c>
      <c r="CA30" s="338"/>
      <c r="CB30" s="200" t="e">
        <f>BU30-BI30</f>
        <v>#DIV/0!</v>
      </c>
      <c r="CC30" s="97" t="e">
        <f t="shared" si="31"/>
        <v>#DIV/0!</v>
      </c>
      <c r="CD30" s="340">
        <f t="shared" ref="CD30:CD35" si="132">BR30</f>
        <v>0</v>
      </c>
      <c r="CE30" s="333">
        <f t="shared" ref="CE30:CE35" si="133">BS30</f>
        <v>0</v>
      </c>
      <c r="CF30" s="334">
        <f t="shared" ref="CF30:CF35" si="134">CD30*CE30</f>
        <v>0</v>
      </c>
      <c r="CG30" s="335" t="e">
        <f t="shared" ref="CG30:CG35" si="135">($M30/$L30)*CF30</f>
        <v>#DIV/0!</v>
      </c>
      <c r="CH30" s="336"/>
      <c r="CI30" s="341" t="e">
        <f>CF30-CG30</f>
        <v>#DIV/0!</v>
      </c>
      <c r="CJ30" s="338"/>
      <c r="CK30" s="339">
        <f>100%</f>
        <v>1</v>
      </c>
      <c r="CL30" s="333" t="e">
        <f>CK30*CG30</f>
        <v>#DIV/0!</v>
      </c>
      <c r="CM30" s="338"/>
      <c r="CN30" s="201" t="e">
        <f>CG30-BU30</f>
        <v>#DIV/0!</v>
      </c>
      <c r="CP30" s="65" t="str">
        <f t="shared" si="0"/>
        <v>B/I</v>
      </c>
    </row>
    <row r="31" spans="2:94" x14ac:dyDescent="0.25">
      <c r="B31" s="342"/>
      <c r="C31" s="158"/>
      <c r="D31" s="158"/>
      <c r="E31" s="179"/>
      <c r="F31" s="343" t="s">
        <v>37</v>
      </c>
      <c r="G31" s="210"/>
      <c r="H31" s="210"/>
      <c r="I31" s="344"/>
      <c r="J31" s="344"/>
      <c r="K31" s="344">
        <f t="shared" si="111"/>
        <v>0</v>
      </c>
      <c r="L31" s="345">
        <f t="shared" si="112"/>
        <v>0</v>
      </c>
      <c r="M31" s="346">
        <f t="shared" si="27"/>
        <v>0</v>
      </c>
      <c r="N31" s="347"/>
      <c r="O31" s="344"/>
      <c r="P31" s="213"/>
      <c r="Q31" s="348"/>
      <c r="R31" s="345"/>
      <c r="S31" s="213"/>
      <c r="T31" s="166"/>
      <c r="U31" s="97" t="str">
        <f t="shared" si="8"/>
        <v xml:space="preserve"> </v>
      </c>
      <c r="V31" s="349">
        <f t="shared" si="113"/>
        <v>0</v>
      </c>
      <c r="W31" s="350">
        <f t="shared" si="114"/>
        <v>0</v>
      </c>
      <c r="X31" s="351">
        <f t="shared" si="115"/>
        <v>0</v>
      </c>
      <c r="Y31" s="352" t="e">
        <f t="shared" si="116"/>
        <v>#DIV/0!</v>
      </c>
      <c r="Z31" s="353"/>
      <c r="AA31" s="354"/>
      <c r="AB31" s="355"/>
      <c r="AC31" s="356"/>
      <c r="AD31" s="350"/>
      <c r="AE31" s="355"/>
      <c r="AF31" s="151"/>
      <c r="AG31" s="97" t="str">
        <f t="shared" si="10"/>
        <v xml:space="preserve"> </v>
      </c>
      <c r="AH31" s="357">
        <f t="shared" si="117"/>
        <v>0</v>
      </c>
      <c r="AI31" s="350">
        <f t="shared" si="117"/>
        <v>0</v>
      </c>
      <c r="AJ31" s="351">
        <f t="shared" si="118"/>
        <v>0</v>
      </c>
      <c r="AK31" s="352" t="e">
        <f t="shared" si="119"/>
        <v>#DIV/0!</v>
      </c>
      <c r="AL31" s="353"/>
      <c r="AM31" s="358"/>
      <c r="AN31" s="355"/>
      <c r="AO31" s="356"/>
      <c r="AP31" s="350"/>
      <c r="AQ31" s="355"/>
      <c r="AR31" s="152"/>
      <c r="AS31" s="97" t="str">
        <f t="shared" si="28"/>
        <v xml:space="preserve"> </v>
      </c>
      <c r="AT31" s="357">
        <f t="shared" si="120"/>
        <v>0</v>
      </c>
      <c r="AU31" s="350">
        <f t="shared" si="121"/>
        <v>0</v>
      </c>
      <c r="AV31" s="351">
        <f t="shared" si="122"/>
        <v>0</v>
      </c>
      <c r="AW31" s="352" t="e">
        <f t="shared" si="123"/>
        <v>#DIV/0!</v>
      </c>
      <c r="AX31" s="353"/>
      <c r="AY31" s="358"/>
      <c r="AZ31" s="355"/>
      <c r="BA31" s="356"/>
      <c r="BB31" s="350"/>
      <c r="BC31" s="355"/>
      <c r="BD31" s="152"/>
      <c r="BE31" s="97" t="str">
        <f t="shared" si="29"/>
        <v xml:space="preserve"> </v>
      </c>
      <c r="BF31" s="357">
        <f t="shared" si="124"/>
        <v>0</v>
      </c>
      <c r="BG31" s="350">
        <f t="shared" si="125"/>
        <v>0</v>
      </c>
      <c r="BH31" s="351">
        <f t="shared" si="126"/>
        <v>0</v>
      </c>
      <c r="BI31" s="352" t="e">
        <f t="shared" si="127"/>
        <v>#DIV/0!</v>
      </c>
      <c r="BJ31" s="353"/>
      <c r="BK31" s="358"/>
      <c r="BL31" s="355"/>
      <c r="BM31" s="356"/>
      <c r="BN31" s="350"/>
      <c r="BO31" s="355"/>
      <c r="BP31" s="152"/>
      <c r="BQ31" s="97" t="str">
        <f t="shared" si="30"/>
        <v xml:space="preserve"> </v>
      </c>
      <c r="BR31" s="357">
        <f t="shared" si="128"/>
        <v>0</v>
      </c>
      <c r="BS31" s="350">
        <f t="shared" si="129"/>
        <v>0</v>
      </c>
      <c r="BT31" s="351">
        <f t="shared" si="130"/>
        <v>0</v>
      </c>
      <c r="BU31" s="352" t="e">
        <f t="shared" si="131"/>
        <v>#DIV/0!</v>
      </c>
      <c r="BV31" s="353"/>
      <c r="BW31" s="358"/>
      <c r="BX31" s="355"/>
      <c r="BY31" s="356"/>
      <c r="BZ31" s="350"/>
      <c r="CA31" s="355"/>
      <c r="CB31" s="152"/>
      <c r="CC31" s="97" t="str">
        <f t="shared" si="31"/>
        <v xml:space="preserve"> </v>
      </c>
      <c r="CD31" s="357">
        <f t="shared" si="132"/>
        <v>0</v>
      </c>
      <c r="CE31" s="350">
        <f t="shared" si="133"/>
        <v>0</v>
      </c>
      <c r="CF31" s="351">
        <f t="shared" si="134"/>
        <v>0</v>
      </c>
      <c r="CG31" s="352" t="e">
        <f t="shared" si="135"/>
        <v>#DIV/0!</v>
      </c>
      <c r="CH31" s="353"/>
      <c r="CI31" s="358"/>
      <c r="CJ31" s="355"/>
      <c r="CK31" s="356"/>
      <c r="CL31" s="350"/>
      <c r="CM31" s="355"/>
      <c r="CN31" s="152"/>
      <c r="CP31" s="65" t="str">
        <f t="shared" si="0"/>
        <v/>
      </c>
    </row>
    <row r="32" spans="2:94" x14ac:dyDescent="0.25">
      <c r="B32" s="342"/>
      <c r="C32" s="158"/>
      <c r="D32" s="158"/>
      <c r="E32" s="179"/>
      <c r="F32" s="343" t="s">
        <v>38</v>
      </c>
      <c r="G32" s="210"/>
      <c r="H32" s="210"/>
      <c r="I32" s="344"/>
      <c r="J32" s="344"/>
      <c r="K32" s="344">
        <f t="shared" si="111"/>
        <v>0</v>
      </c>
      <c r="L32" s="345">
        <f t="shared" si="112"/>
        <v>0</v>
      </c>
      <c r="M32" s="346">
        <f t="shared" si="27"/>
        <v>0</v>
      </c>
      <c r="N32" s="347"/>
      <c r="O32" s="344"/>
      <c r="P32" s="213"/>
      <c r="Q32" s="348"/>
      <c r="R32" s="345"/>
      <c r="S32" s="213"/>
      <c r="T32" s="166"/>
      <c r="U32" s="97" t="str">
        <f t="shared" si="8"/>
        <v xml:space="preserve"> </v>
      </c>
      <c r="V32" s="349">
        <f t="shared" si="113"/>
        <v>0</v>
      </c>
      <c r="W32" s="350">
        <f t="shared" si="114"/>
        <v>0</v>
      </c>
      <c r="X32" s="351">
        <f t="shared" si="115"/>
        <v>0</v>
      </c>
      <c r="Y32" s="352" t="e">
        <f t="shared" si="116"/>
        <v>#DIV/0!</v>
      </c>
      <c r="Z32" s="353"/>
      <c r="AA32" s="354"/>
      <c r="AB32" s="355"/>
      <c r="AC32" s="356"/>
      <c r="AD32" s="350"/>
      <c r="AE32" s="355"/>
      <c r="AF32" s="151"/>
      <c r="AG32" s="97" t="str">
        <f t="shared" si="10"/>
        <v xml:space="preserve"> </v>
      </c>
      <c r="AH32" s="357">
        <f t="shared" si="117"/>
        <v>0</v>
      </c>
      <c r="AI32" s="350">
        <f t="shared" si="117"/>
        <v>0</v>
      </c>
      <c r="AJ32" s="351">
        <f t="shared" si="118"/>
        <v>0</v>
      </c>
      <c r="AK32" s="352" t="e">
        <f t="shared" si="119"/>
        <v>#DIV/0!</v>
      </c>
      <c r="AL32" s="353"/>
      <c r="AM32" s="358"/>
      <c r="AN32" s="355"/>
      <c r="AO32" s="356"/>
      <c r="AP32" s="350"/>
      <c r="AQ32" s="355"/>
      <c r="AR32" s="152"/>
      <c r="AS32" s="97" t="str">
        <f t="shared" si="28"/>
        <v xml:space="preserve"> </v>
      </c>
      <c r="AT32" s="357">
        <f t="shared" si="120"/>
        <v>0</v>
      </c>
      <c r="AU32" s="350">
        <f t="shared" si="121"/>
        <v>0</v>
      </c>
      <c r="AV32" s="351">
        <f t="shared" si="122"/>
        <v>0</v>
      </c>
      <c r="AW32" s="352" t="e">
        <f t="shared" si="123"/>
        <v>#DIV/0!</v>
      </c>
      <c r="AX32" s="353"/>
      <c r="AY32" s="358"/>
      <c r="AZ32" s="355"/>
      <c r="BA32" s="356"/>
      <c r="BB32" s="350"/>
      <c r="BC32" s="355"/>
      <c r="BD32" s="152"/>
      <c r="BE32" s="97" t="str">
        <f t="shared" si="29"/>
        <v xml:space="preserve"> </v>
      </c>
      <c r="BF32" s="357">
        <f t="shared" si="124"/>
        <v>0</v>
      </c>
      <c r="BG32" s="350">
        <f t="shared" si="125"/>
        <v>0</v>
      </c>
      <c r="BH32" s="351">
        <f t="shared" si="126"/>
        <v>0</v>
      </c>
      <c r="BI32" s="352" t="e">
        <f t="shared" si="127"/>
        <v>#DIV/0!</v>
      </c>
      <c r="BJ32" s="353"/>
      <c r="BK32" s="358"/>
      <c r="BL32" s="355"/>
      <c r="BM32" s="356"/>
      <c r="BN32" s="350"/>
      <c r="BO32" s="355"/>
      <c r="BP32" s="152"/>
      <c r="BQ32" s="97" t="str">
        <f t="shared" si="30"/>
        <v xml:space="preserve"> </v>
      </c>
      <c r="BR32" s="357">
        <f t="shared" si="128"/>
        <v>0</v>
      </c>
      <c r="BS32" s="350">
        <f t="shared" si="129"/>
        <v>0</v>
      </c>
      <c r="BT32" s="351">
        <f t="shared" si="130"/>
        <v>0</v>
      </c>
      <c r="BU32" s="352" t="e">
        <f t="shared" si="131"/>
        <v>#DIV/0!</v>
      </c>
      <c r="BV32" s="353"/>
      <c r="BW32" s="358"/>
      <c r="BX32" s="355"/>
      <c r="BY32" s="356"/>
      <c r="BZ32" s="350"/>
      <c r="CA32" s="355"/>
      <c r="CB32" s="152"/>
      <c r="CC32" s="97" t="str">
        <f t="shared" si="31"/>
        <v xml:space="preserve"> </v>
      </c>
      <c r="CD32" s="357">
        <f t="shared" si="132"/>
        <v>0</v>
      </c>
      <c r="CE32" s="350">
        <f t="shared" si="133"/>
        <v>0</v>
      </c>
      <c r="CF32" s="351">
        <f t="shared" si="134"/>
        <v>0</v>
      </c>
      <c r="CG32" s="352" t="e">
        <f t="shared" si="135"/>
        <v>#DIV/0!</v>
      </c>
      <c r="CH32" s="353"/>
      <c r="CI32" s="358"/>
      <c r="CJ32" s="355"/>
      <c r="CK32" s="356"/>
      <c r="CL32" s="350"/>
      <c r="CM32" s="355"/>
      <c r="CN32" s="152"/>
      <c r="CP32" s="65" t="str">
        <f t="shared" si="0"/>
        <v/>
      </c>
    </row>
    <row r="33" spans="2:94" x14ac:dyDescent="0.25">
      <c r="B33" s="322" t="s">
        <v>137</v>
      </c>
      <c r="C33" s="158"/>
      <c r="D33" s="158"/>
      <c r="E33" s="413" t="s">
        <v>158</v>
      </c>
      <c r="F33" s="413"/>
      <c r="G33" s="323"/>
      <c r="H33" s="323"/>
      <c r="I33" s="324"/>
      <c r="J33" s="324"/>
      <c r="K33" s="325">
        <f t="shared" si="111"/>
        <v>0</v>
      </c>
      <c r="L33" s="326">
        <f t="shared" si="112"/>
        <v>0</v>
      </c>
      <c r="M33" s="327">
        <f t="shared" si="27"/>
        <v>0</v>
      </c>
      <c r="N33" s="328"/>
      <c r="O33" s="325">
        <f>L33-M33</f>
        <v>0</v>
      </c>
      <c r="P33" s="329"/>
      <c r="Q33" s="330">
        <f>100%</f>
        <v>1</v>
      </c>
      <c r="R33" s="326">
        <f>ROUND((Q33*M33),0)</f>
        <v>0</v>
      </c>
      <c r="S33" s="329"/>
      <c r="T33" s="331"/>
      <c r="U33" s="97" t="e">
        <f t="shared" si="8"/>
        <v>#DIV/0!</v>
      </c>
      <c r="V33" s="332">
        <f t="shared" si="113"/>
        <v>0</v>
      </c>
      <c r="W33" s="333">
        <f t="shared" si="114"/>
        <v>0</v>
      </c>
      <c r="X33" s="334">
        <f t="shared" si="115"/>
        <v>0</v>
      </c>
      <c r="Y33" s="335" t="e">
        <f t="shared" si="116"/>
        <v>#DIV/0!</v>
      </c>
      <c r="Z33" s="336"/>
      <c r="AA33" s="337" t="e">
        <f>X33-Y33</f>
        <v>#DIV/0!</v>
      </c>
      <c r="AB33" s="338"/>
      <c r="AC33" s="339">
        <f>100%</f>
        <v>1</v>
      </c>
      <c r="AD33" s="333" t="e">
        <f>ROUND((AC33*Y33),0)</f>
        <v>#DIV/0!</v>
      </c>
      <c r="AE33" s="338"/>
      <c r="AF33" s="196" t="e">
        <f>Y33-M33</f>
        <v>#DIV/0!</v>
      </c>
      <c r="AG33" s="97" t="e">
        <f t="shared" si="10"/>
        <v>#DIV/0!</v>
      </c>
      <c r="AH33" s="340">
        <f t="shared" si="117"/>
        <v>0</v>
      </c>
      <c r="AI33" s="333">
        <f t="shared" si="117"/>
        <v>0</v>
      </c>
      <c r="AJ33" s="334">
        <f t="shared" si="118"/>
        <v>0</v>
      </c>
      <c r="AK33" s="335" t="e">
        <f t="shared" si="119"/>
        <v>#DIV/0!</v>
      </c>
      <c r="AL33" s="336"/>
      <c r="AM33" s="341" t="e">
        <f>AJ33-AK33</f>
        <v>#DIV/0!</v>
      </c>
      <c r="AN33" s="338"/>
      <c r="AO33" s="339">
        <f>100%</f>
        <v>1</v>
      </c>
      <c r="AP33" s="333" t="e">
        <f>AO33*AK33</f>
        <v>#DIV/0!</v>
      </c>
      <c r="AQ33" s="338"/>
      <c r="AR33" s="197" t="e">
        <f>AK33-Y33</f>
        <v>#DIV/0!</v>
      </c>
      <c r="AS33" s="97" t="e">
        <f>IF(BD33&lt;&gt;0,"Kérem, indokolja az eltérést!"," ")</f>
        <v>#DIV/0!</v>
      </c>
      <c r="AT33" s="340">
        <f t="shared" si="120"/>
        <v>0</v>
      </c>
      <c r="AU33" s="333">
        <f t="shared" si="121"/>
        <v>0</v>
      </c>
      <c r="AV33" s="334">
        <f t="shared" si="122"/>
        <v>0</v>
      </c>
      <c r="AW33" s="335" t="e">
        <f t="shared" si="123"/>
        <v>#DIV/0!</v>
      </c>
      <c r="AX33" s="336"/>
      <c r="AY33" s="341" t="e">
        <f>AV33-AW33</f>
        <v>#DIV/0!</v>
      </c>
      <c r="AZ33" s="338"/>
      <c r="BA33" s="339">
        <f>100%</f>
        <v>1</v>
      </c>
      <c r="BB33" s="333" t="e">
        <f>BA33*AW33</f>
        <v>#DIV/0!</v>
      </c>
      <c r="BC33" s="338"/>
      <c r="BD33" s="198" t="e">
        <f>AW33-AK33</f>
        <v>#DIV/0!</v>
      </c>
      <c r="BE33" s="97" t="e">
        <f t="shared" si="29"/>
        <v>#DIV/0!</v>
      </c>
      <c r="BF33" s="340">
        <f t="shared" si="124"/>
        <v>0</v>
      </c>
      <c r="BG33" s="333">
        <f t="shared" si="125"/>
        <v>0</v>
      </c>
      <c r="BH33" s="334">
        <f t="shared" si="126"/>
        <v>0</v>
      </c>
      <c r="BI33" s="335" t="e">
        <f t="shared" si="127"/>
        <v>#DIV/0!</v>
      </c>
      <c r="BJ33" s="336"/>
      <c r="BK33" s="341" t="e">
        <f>BH33-BI33</f>
        <v>#DIV/0!</v>
      </c>
      <c r="BL33" s="338"/>
      <c r="BM33" s="339">
        <f>100%</f>
        <v>1</v>
      </c>
      <c r="BN33" s="333" t="e">
        <f>BM33*BI33</f>
        <v>#DIV/0!</v>
      </c>
      <c r="BO33" s="338"/>
      <c r="BP33" s="199" t="e">
        <f>BI33-AW33</f>
        <v>#DIV/0!</v>
      </c>
      <c r="BQ33" s="97" t="e">
        <f t="shared" si="30"/>
        <v>#DIV/0!</v>
      </c>
      <c r="BR33" s="340">
        <f t="shared" si="128"/>
        <v>0</v>
      </c>
      <c r="BS33" s="333">
        <f t="shared" si="129"/>
        <v>0</v>
      </c>
      <c r="BT33" s="334">
        <f t="shared" si="130"/>
        <v>0</v>
      </c>
      <c r="BU33" s="335" t="e">
        <f t="shared" si="131"/>
        <v>#DIV/0!</v>
      </c>
      <c r="BV33" s="336"/>
      <c r="BW33" s="341" t="e">
        <f>BT33-BU33</f>
        <v>#DIV/0!</v>
      </c>
      <c r="BX33" s="338"/>
      <c r="BY33" s="339">
        <f>100%</f>
        <v>1</v>
      </c>
      <c r="BZ33" s="333" t="e">
        <f>BY33*BU33</f>
        <v>#DIV/0!</v>
      </c>
      <c r="CA33" s="338"/>
      <c r="CB33" s="200" t="e">
        <f>BU33-BI33</f>
        <v>#DIV/0!</v>
      </c>
      <c r="CC33" s="97" t="e">
        <f t="shared" si="31"/>
        <v>#DIV/0!</v>
      </c>
      <c r="CD33" s="340">
        <f t="shared" si="132"/>
        <v>0</v>
      </c>
      <c r="CE33" s="333">
        <f t="shared" si="133"/>
        <v>0</v>
      </c>
      <c r="CF33" s="334">
        <f t="shared" si="134"/>
        <v>0</v>
      </c>
      <c r="CG33" s="335" t="e">
        <f t="shared" si="135"/>
        <v>#DIV/0!</v>
      </c>
      <c r="CH33" s="336"/>
      <c r="CI33" s="341" t="e">
        <f>CF33-CG33</f>
        <v>#DIV/0!</v>
      </c>
      <c r="CJ33" s="338"/>
      <c r="CK33" s="339">
        <f>100%</f>
        <v>1</v>
      </c>
      <c r="CL33" s="333" t="e">
        <f>CK33*CG33</f>
        <v>#DIV/0!</v>
      </c>
      <c r="CM33" s="338"/>
      <c r="CN33" s="201" t="e">
        <f>CG33-BU33</f>
        <v>#DIV/0!</v>
      </c>
      <c r="CP33" s="65" t="str">
        <f t="shared" si="0"/>
        <v>B/I</v>
      </c>
    </row>
    <row r="34" spans="2:94" x14ac:dyDescent="0.25">
      <c r="B34" s="342"/>
      <c r="C34" s="158"/>
      <c r="D34" s="158"/>
      <c r="E34" s="179"/>
      <c r="F34" s="343" t="s">
        <v>37</v>
      </c>
      <c r="G34" s="210"/>
      <c r="H34" s="210"/>
      <c r="I34" s="344"/>
      <c r="J34" s="344"/>
      <c r="K34" s="344">
        <f t="shared" si="111"/>
        <v>0</v>
      </c>
      <c r="L34" s="345">
        <f t="shared" si="112"/>
        <v>0</v>
      </c>
      <c r="M34" s="346">
        <f t="shared" si="27"/>
        <v>0</v>
      </c>
      <c r="N34" s="347"/>
      <c r="O34" s="344"/>
      <c r="P34" s="213"/>
      <c r="Q34" s="348"/>
      <c r="R34" s="345"/>
      <c r="S34" s="213"/>
      <c r="T34" s="166"/>
      <c r="U34" s="97" t="str">
        <f t="shared" si="8"/>
        <v xml:space="preserve"> </v>
      </c>
      <c r="V34" s="349">
        <f t="shared" si="113"/>
        <v>0</v>
      </c>
      <c r="W34" s="350">
        <f t="shared" si="114"/>
        <v>0</v>
      </c>
      <c r="X34" s="351">
        <f t="shared" si="115"/>
        <v>0</v>
      </c>
      <c r="Y34" s="352" t="e">
        <f t="shared" si="116"/>
        <v>#DIV/0!</v>
      </c>
      <c r="Z34" s="353"/>
      <c r="AA34" s="354"/>
      <c r="AB34" s="355"/>
      <c r="AC34" s="356"/>
      <c r="AD34" s="350"/>
      <c r="AE34" s="355"/>
      <c r="AF34" s="151"/>
      <c r="AG34" s="97" t="str">
        <f t="shared" si="10"/>
        <v xml:space="preserve"> </v>
      </c>
      <c r="AH34" s="357">
        <f t="shared" si="117"/>
        <v>0</v>
      </c>
      <c r="AI34" s="350">
        <f t="shared" si="117"/>
        <v>0</v>
      </c>
      <c r="AJ34" s="351">
        <f t="shared" si="118"/>
        <v>0</v>
      </c>
      <c r="AK34" s="352" t="e">
        <f t="shared" si="119"/>
        <v>#DIV/0!</v>
      </c>
      <c r="AL34" s="353"/>
      <c r="AM34" s="358"/>
      <c r="AN34" s="355"/>
      <c r="AO34" s="356"/>
      <c r="AP34" s="350"/>
      <c r="AQ34" s="355"/>
      <c r="AR34" s="152"/>
      <c r="AS34" s="97" t="str">
        <f t="shared" si="28"/>
        <v xml:space="preserve"> </v>
      </c>
      <c r="AT34" s="357">
        <f t="shared" si="120"/>
        <v>0</v>
      </c>
      <c r="AU34" s="350">
        <f t="shared" si="121"/>
        <v>0</v>
      </c>
      <c r="AV34" s="351">
        <f t="shared" si="122"/>
        <v>0</v>
      </c>
      <c r="AW34" s="352" t="e">
        <f t="shared" si="123"/>
        <v>#DIV/0!</v>
      </c>
      <c r="AX34" s="353"/>
      <c r="AY34" s="358"/>
      <c r="AZ34" s="355"/>
      <c r="BA34" s="356"/>
      <c r="BB34" s="350"/>
      <c r="BC34" s="355"/>
      <c r="BD34" s="152"/>
      <c r="BE34" s="97" t="str">
        <f t="shared" si="29"/>
        <v xml:space="preserve"> </v>
      </c>
      <c r="BF34" s="357">
        <f t="shared" si="124"/>
        <v>0</v>
      </c>
      <c r="BG34" s="350">
        <f t="shared" si="125"/>
        <v>0</v>
      </c>
      <c r="BH34" s="351">
        <f t="shared" si="126"/>
        <v>0</v>
      </c>
      <c r="BI34" s="352" t="e">
        <f t="shared" si="127"/>
        <v>#DIV/0!</v>
      </c>
      <c r="BJ34" s="353"/>
      <c r="BK34" s="358"/>
      <c r="BL34" s="355"/>
      <c r="BM34" s="356"/>
      <c r="BN34" s="350"/>
      <c r="BO34" s="355"/>
      <c r="BP34" s="152"/>
      <c r="BQ34" s="97" t="str">
        <f t="shared" si="30"/>
        <v xml:space="preserve"> </v>
      </c>
      <c r="BR34" s="357">
        <f t="shared" si="128"/>
        <v>0</v>
      </c>
      <c r="BS34" s="350">
        <f t="shared" si="129"/>
        <v>0</v>
      </c>
      <c r="BT34" s="351">
        <f t="shared" si="130"/>
        <v>0</v>
      </c>
      <c r="BU34" s="352" t="e">
        <f t="shared" si="131"/>
        <v>#DIV/0!</v>
      </c>
      <c r="BV34" s="353"/>
      <c r="BW34" s="358"/>
      <c r="BX34" s="355"/>
      <c r="BY34" s="356"/>
      <c r="BZ34" s="350"/>
      <c r="CA34" s="355"/>
      <c r="CB34" s="152"/>
      <c r="CC34" s="97" t="str">
        <f t="shared" si="31"/>
        <v xml:space="preserve"> </v>
      </c>
      <c r="CD34" s="357">
        <f t="shared" si="132"/>
        <v>0</v>
      </c>
      <c r="CE34" s="350">
        <f t="shared" si="133"/>
        <v>0</v>
      </c>
      <c r="CF34" s="351">
        <f t="shared" si="134"/>
        <v>0</v>
      </c>
      <c r="CG34" s="352" t="e">
        <f t="shared" si="135"/>
        <v>#DIV/0!</v>
      </c>
      <c r="CH34" s="353"/>
      <c r="CI34" s="358"/>
      <c r="CJ34" s="355"/>
      <c r="CK34" s="356"/>
      <c r="CL34" s="350"/>
      <c r="CM34" s="355"/>
      <c r="CN34" s="152"/>
      <c r="CP34" s="65" t="str">
        <f t="shared" si="0"/>
        <v/>
      </c>
    </row>
    <row r="35" spans="2:94" x14ac:dyDescent="0.25">
      <c r="B35" s="342"/>
      <c r="C35" s="158"/>
      <c r="D35" s="158"/>
      <c r="E35" s="179"/>
      <c r="F35" s="343" t="s">
        <v>38</v>
      </c>
      <c r="G35" s="210"/>
      <c r="H35" s="210"/>
      <c r="I35" s="344"/>
      <c r="J35" s="344"/>
      <c r="K35" s="344">
        <f t="shared" si="111"/>
        <v>0</v>
      </c>
      <c r="L35" s="345">
        <f t="shared" si="112"/>
        <v>0</v>
      </c>
      <c r="M35" s="346">
        <f t="shared" si="27"/>
        <v>0</v>
      </c>
      <c r="N35" s="347"/>
      <c r="O35" s="344"/>
      <c r="P35" s="213"/>
      <c r="Q35" s="348"/>
      <c r="R35" s="345"/>
      <c r="S35" s="213"/>
      <c r="T35" s="166"/>
      <c r="U35" s="97" t="str">
        <f t="shared" si="8"/>
        <v xml:space="preserve"> </v>
      </c>
      <c r="V35" s="349">
        <f t="shared" si="113"/>
        <v>0</v>
      </c>
      <c r="W35" s="350">
        <f t="shared" si="114"/>
        <v>0</v>
      </c>
      <c r="X35" s="351">
        <f t="shared" si="115"/>
        <v>0</v>
      </c>
      <c r="Y35" s="352" t="e">
        <f t="shared" si="116"/>
        <v>#DIV/0!</v>
      </c>
      <c r="Z35" s="353"/>
      <c r="AA35" s="354"/>
      <c r="AB35" s="355"/>
      <c r="AC35" s="356"/>
      <c r="AD35" s="350"/>
      <c r="AE35" s="355"/>
      <c r="AF35" s="151"/>
      <c r="AG35" s="97" t="str">
        <f t="shared" si="10"/>
        <v xml:space="preserve"> </v>
      </c>
      <c r="AH35" s="357">
        <f t="shared" si="117"/>
        <v>0</v>
      </c>
      <c r="AI35" s="350">
        <f t="shared" si="117"/>
        <v>0</v>
      </c>
      <c r="AJ35" s="351">
        <f t="shared" si="118"/>
        <v>0</v>
      </c>
      <c r="AK35" s="352" t="e">
        <f t="shared" si="119"/>
        <v>#DIV/0!</v>
      </c>
      <c r="AL35" s="353"/>
      <c r="AM35" s="358"/>
      <c r="AN35" s="355"/>
      <c r="AO35" s="356"/>
      <c r="AP35" s="350"/>
      <c r="AQ35" s="355"/>
      <c r="AR35" s="152"/>
      <c r="AS35" s="97" t="str">
        <f t="shared" si="28"/>
        <v xml:space="preserve"> </v>
      </c>
      <c r="AT35" s="357">
        <f t="shared" si="120"/>
        <v>0</v>
      </c>
      <c r="AU35" s="350">
        <f t="shared" si="121"/>
        <v>0</v>
      </c>
      <c r="AV35" s="351">
        <f t="shared" si="122"/>
        <v>0</v>
      </c>
      <c r="AW35" s="352" t="e">
        <f t="shared" si="123"/>
        <v>#DIV/0!</v>
      </c>
      <c r="AX35" s="353"/>
      <c r="AY35" s="358"/>
      <c r="AZ35" s="355"/>
      <c r="BA35" s="356"/>
      <c r="BB35" s="350"/>
      <c r="BC35" s="355"/>
      <c r="BD35" s="152"/>
      <c r="BE35" s="97" t="str">
        <f t="shared" si="29"/>
        <v xml:space="preserve"> </v>
      </c>
      <c r="BF35" s="357">
        <f t="shared" si="124"/>
        <v>0</v>
      </c>
      <c r="BG35" s="350">
        <f t="shared" si="125"/>
        <v>0</v>
      </c>
      <c r="BH35" s="351">
        <f t="shared" si="126"/>
        <v>0</v>
      </c>
      <c r="BI35" s="352" t="e">
        <f t="shared" si="127"/>
        <v>#DIV/0!</v>
      </c>
      <c r="BJ35" s="353"/>
      <c r="BK35" s="358"/>
      <c r="BL35" s="355"/>
      <c r="BM35" s="356"/>
      <c r="BN35" s="350"/>
      <c r="BO35" s="355"/>
      <c r="BP35" s="152"/>
      <c r="BQ35" s="97" t="str">
        <f t="shared" si="30"/>
        <v xml:space="preserve"> </v>
      </c>
      <c r="BR35" s="357">
        <f t="shared" si="128"/>
        <v>0</v>
      </c>
      <c r="BS35" s="350">
        <f t="shared" si="129"/>
        <v>0</v>
      </c>
      <c r="BT35" s="351">
        <f t="shared" si="130"/>
        <v>0</v>
      </c>
      <c r="BU35" s="352" t="e">
        <f t="shared" si="131"/>
        <v>#DIV/0!</v>
      </c>
      <c r="BV35" s="353"/>
      <c r="BW35" s="358"/>
      <c r="BX35" s="355"/>
      <c r="BY35" s="356"/>
      <c r="BZ35" s="350"/>
      <c r="CA35" s="355"/>
      <c r="CB35" s="152"/>
      <c r="CC35" s="97" t="str">
        <f t="shared" si="31"/>
        <v xml:space="preserve"> </v>
      </c>
      <c r="CD35" s="357">
        <f t="shared" si="132"/>
        <v>0</v>
      </c>
      <c r="CE35" s="350">
        <f t="shared" si="133"/>
        <v>0</v>
      </c>
      <c r="CF35" s="351">
        <f t="shared" si="134"/>
        <v>0</v>
      </c>
      <c r="CG35" s="352" t="e">
        <f t="shared" si="135"/>
        <v>#DIV/0!</v>
      </c>
      <c r="CH35" s="353"/>
      <c r="CI35" s="358"/>
      <c r="CJ35" s="355"/>
      <c r="CK35" s="356"/>
      <c r="CL35" s="350"/>
      <c r="CM35" s="355"/>
      <c r="CN35" s="152"/>
      <c r="CP35" s="65" t="str">
        <f t="shared" si="0"/>
        <v/>
      </c>
    </row>
    <row r="36" spans="2:94" x14ac:dyDescent="0.25">
      <c r="B36" s="88" t="s">
        <v>66</v>
      </c>
      <c r="C36" s="89"/>
      <c r="D36" s="439" t="s">
        <v>6</v>
      </c>
      <c r="E36" s="440"/>
      <c r="F36" s="441"/>
      <c r="G36" s="90"/>
      <c r="H36" s="90"/>
      <c r="I36" s="91"/>
      <c r="J36" s="91"/>
      <c r="K36" s="92"/>
      <c r="L36" s="93">
        <f>M36+O36</f>
        <v>0</v>
      </c>
      <c r="M36" s="94">
        <f>N36</f>
        <v>0</v>
      </c>
      <c r="N36" s="95">
        <f>+SUMIF($CP$5:$CP$220,$B36,M$5:M$220)</f>
        <v>0</v>
      </c>
      <c r="O36" s="92">
        <f>P36</f>
        <v>0</v>
      </c>
      <c r="P36" s="55">
        <f>+SUMIF($CP$5:$CP$220,$B36,O$5:O$220)</f>
        <v>0</v>
      </c>
      <c r="Q36" s="150"/>
      <c r="R36" s="93">
        <f>S36</f>
        <v>0</v>
      </c>
      <c r="S36" s="55">
        <f>+SUMIF($CP$5:$CP$220,$B36,R$5:R$220)</f>
        <v>0</v>
      </c>
      <c r="T36" s="97"/>
      <c r="U36" s="97" t="str">
        <f t="shared" si="8"/>
        <v xml:space="preserve"> </v>
      </c>
      <c r="V36" s="90"/>
      <c r="W36" s="92"/>
      <c r="X36" s="93" t="e">
        <f>Y36+AA36</f>
        <v>#DIV/0!</v>
      </c>
      <c r="Y36" s="94" t="e">
        <f>Z36</f>
        <v>#DIV/0!</v>
      </c>
      <c r="Z36" s="98" t="e">
        <f>+SUMIF($CP$5:$CP$220,$B36,Y$5:Y$220)</f>
        <v>#DIV/0!</v>
      </c>
      <c r="AA36" s="99" t="e">
        <f>AB36</f>
        <v>#DIV/0!</v>
      </c>
      <c r="AB36" s="98" t="e">
        <f>+SUMIF($CP$5:$CP$220,$B36,AA$5:AA$220)</f>
        <v>#DIV/0!</v>
      </c>
      <c r="AC36" s="96"/>
      <c r="AD36" s="92" t="e">
        <f>AE36</f>
        <v>#DIV/0!</v>
      </c>
      <c r="AE36" s="98" t="e">
        <f>+SUMIF($CP$5:$CP$220,$B36,AD$5:AD$220)</f>
        <v>#DIV/0!</v>
      </c>
      <c r="AF36" s="151"/>
      <c r="AG36" s="97" t="str">
        <f t="shared" si="10"/>
        <v xml:space="preserve"> </v>
      </c>
      <c r="AH36" s="101"/>
      <c r="AI36" s="92"/>
      <c r="AJ36" s="93" t="e">
        <f>AK36+AM36</f>
        <v>#DIV/0!</v>
      </c>
      <c r="AK36" s="94" t="e">
        <f>AL36</f>
        <v>#DIV/0!</v>
      </c>
      <c r="AL36" s="98" t="e">
        <f>+SUMIF($CP$5:$CP$220,$B36,AK$5:AK$220)</f>
        <v>#DIV/0!</v>
      </c>
      <c r="AM36" s="94" t="e">
        <f t="shared" ref="AM36" si="136">AM37+AM40</f>
        <v>#DIV/0!</v>
      </c>
      <c r="AN36" s="98" t="e">
        <f>+SUMIF($CP$5:$CP$220,$B36,AM$5:AM$220)</f>
        <v>#DIV/0!</v>
      </c>
      <c r="AO36" s="96"/>
      <c r="AP36" s="92" t="e">
        <f t="shared" ref="AP36" si="137">AP37+AP40</f>
        <v>#DIV/0!</v>
      </c>
      <c r="AQ36" s="98" t="e">
        <f>+SUMIF($CP$5:$CP$220,$B36,AP$5:AP$220)</f>
        <v>#DIV/0!</v>
      </c>
      <c r="AR36" s="152"/>
      <c r="AS36" s="97" t="str">
        <f t="shared" si="28"/>
        <v xml:space="preserve"> </v>
      </c>
      <c r="AT36" s="101"/>
      <c r="AU36" s="92"/>
      <c r="AV36" s="93" t="e">
        <f>AW36+AY36</f>
        <v>#DIV/0!</v>
      </c>
      <c r="AW36" s="94" t="e">
        <f>AX36</f>
        <v>#DIV/0!</v>
      </c>
      <c r="AX36" s="98" t="e">
        <f>+SUMIF($CP$5:$CP$220,$B36,AW$5:AW$220)</f>
        <v>#DIV/0!</v>
      </c>
      <c r="AY36" s="94" t="e">
        <f t="shared" ref="AY36" si="138">AY37+AY40</f>
        <v>#DIV/0!</v>
      </c>
      <c r="AZ36" s="98" t="e">
        <f>+SUMIF($CP$5:$CP$220,$B36,AY$5:AY$220)</f>
        <v>#DIV/0!</v>
      </c>
      <c r="BA36" s="96"/>
      <c r="BB36" s="92" t="e">
        <f t="shared" ref="BB36" si="139">BB37+BB40</f>
        <v>#DIV/0!</v>
      </c>
      <c r="BC36" s="98" t="e">
        <f>+SUMIF($CP$5:$CP$220,$B36,BB$5:BB$220)</f>
        <v>#DIV/0!</v>
      </c>
      <c r="BD36" s="152"/>
      <c r="BE36" s="97" t="str">
        <f t="shared" si="29"/>
        <v xml:space="preserve"> </v>
      </c>
      <c r="BF36" s="101"/>
      <c r="BG36" s="92"/>
      <c r="BH36" s="93" t="e">
        <f>BI36+BK36</f>
        <v>#DIV/0!</v>
      </c>
      <c r="BI36" s="94" t="e">
        <f>BJ36</f>
        <v>#DIV/0!</v>
      </c>
      <c r="BJ36" s="98" t="e">
        <f>+SUMIF($CP$5:$CP$220,$B36,BI$5:BI$220)</f>
        <v>#DIV/0!</v>
      </c>
      <c r="BK36" s="94" t="e">
        <f t="shared" ref="BK36" si="140">BK37+BK40</f>
        <v>#DIV/0!</v>
      </c>
      <c r="BL36" s="98" t="e">
        <f>+SUMIF($CP$5:$CP$220,$B36,BK$5:BK$220)</f>
        <v>#DIV/0!</v>
      </c>
      <c r="BM36" s="96"/>
      <c r="BN36" s="92" t="e">
        <f t="shared" ref="BN36" si="141">BN37+BN40</f>
        <v>#DIV/0!</v>
      </c>
      <c r="BO36" s="98" t="e">
        <f>+SUMIF($CP$5:$CP$220,$B36,BN$5:BN$220)</f>
        <v>#DIV/0!</v>
      </c>
      <c r="BP36" s="152"/>
      <c r="BQ36" s="97" t="str">
        <f t="shared" si="30"/>
        <v xml:space="preserve"> </v>
      </c>
      <c r="BR36" s="101"/>
      <c r="BS36" s="92"/>
      <c r="BT36" s="93" t="e">
        <f>BU36+BW36</f>
        <v>#DIV/0!</v>
      </c>
      <c r="BU36" s="94" t="e">
        <f>BV36</f>
        <v>#DIV/0!</v>
      </c>
      <c r="BV36" s="98" t="e">
        <f>+SUMIF($CP$5:$CP$220,$B36,BU$5:BU$220)</f>
        <v>#DIV/0!</v>
      </c>
      <c r="BW36" s="94" t="e">
        <f t="shared" ref="BW36" si="142">BW37+BW40</f>
        <v>#DIV/0!</v>
      </c>
      <c r="BX36" s="98" t="e">
        <f>+SUMIF($CP$5:$CP$220,$B36,BW$5:BW$220)</f>
        <v>#DIV/0!</v>
      </c>
      <c r="BY36" s="96"/>
      <c r="BZ36" s="92" t="e">
        <f t="shared" ref="BZ36" si="143">BZ37+BZ40</f>
        <v>#DIV/0!</v>
      </c>
      <c r="CA36" s="98" t="e">
        <f>+SUMIF($CP$5:$CP$220,$B36,BZ$5:BZ$220)</f>
        <v>#DIV/0!</v>
      </c>
      <c r="CB36" s="152"/>
      <c r="CC36" s="97" t="str">
        <f t="shared" si="31"/>
        <v xml:space="preserve"> </v>
      </c>
      <c r="CD36" s="101"/>
      <c r="CE36" s="92"/>
      <c r="CF36" s="93" t="e">
        <f>CG36+CI36</f>
        <v>#DIV/0!</v>
      </c>
      <c r="CG36" s="94" t="e">
        <f>CH36</f>
        <v>#DIV/0!</v>
      </c>
      <c r="CH36" s="98" t="e">
        <f>+SUMIF($CP$5:$CP$220,$B36,CG$5:CG$220)</f>
        <v>#DIV/0!</v>
      </c>
      <c r="CI36" s="94" t="e">
        <f t="shared" ref="CI36" si="144">CI37+CI40</f>
        <v>#DIV/0!</v>
      </c>
      <c r="CJ36" s="98" t="e">
        <f>+SUMIF($CP$5:$CP$220,$B36,CI$5:CI$220)</f>
        <v>#DIV/0!</v>
      </c>
      <c r="CK36" s="96"/>
      <c r="CL36" s="92" t="e">
        <f t="shared" ref="CL36" si="145">CL37+CL40</f>
        <v>#DIV/0!</v>
      </c>
      <c r="CM36" s="98" t="e">
        <f>+SUMIF($CP$5:$CP$220,$B36,CL$5:CL$220)</f>
        <v>#DIV/0!</v>
      </c>
      <c r="CN36" s="152"/>
      <c r="CP36" s="65" t="str">
        <f t="shared" si="0"/>
        <v/>
      </c>
    </row>
    <row r="37" spans="2:94" s="103" customFormat="1" x14ac:dyDescent="0.25">
      <c r="B37" s="104" t="s">
        <v>67</v>
      </c>
      <c r="C37" s="105"/>
      <c r="D37" s="105"/>
      <c r="E37" s="435" t="s">
        <v>158</v>
      </c>
      <c r="F37" s="435"/>
      <c r="G37" s="108"/>
      <c r="H37" s="108"/>
      <c r="I37" s="109"/>
      <c r="J37" s="109"/>
      <c r="K37" s="110">
        <f t="shared" ref="K37:K42" si="146">I37+J37</f>
        <v>0</v>
      </c>
      <c r="L37" s="111">
        <f t="shared" ref="L37:L42" si="147">H37*K37</f>
        <v>0</v>
      </c>
      <c r="M37" s="112">
        <f>+L37</f>
        <v>0</v>
      </c>
      <c r="N37" s="113"/>
      <c r="O37" s="110">
        <f>L37-M37</f>
        <v>0</v>
      </c>
      <c r="P37" s="114"/>
      <c r="Q37" s="115">
        <f>100%</f>
        <v>1</v>
      </c>
      <c r="R37" s="111">
        <f>ROUND((Q37*M37),0)</f>
        <v>0</v>
      </c>
      <c r="S37" s="114"/>
      <c r="T37" s="149"/>
      <c r="U37" s="117" t="e">
        <f>IF(AF37&lt;&gt;0,"Kérem, indokolja az eltérést!"," ")</f>
        <v>#DIV/0!</v>
      </c>
      <c r="V37" s="108">
        <f t="shared" ref="V37:V42" si="148">H37</f>
        <v>0</v>
      </c>
      <c r="W37" s="110">
        <f t="shared" ref="W37:W42" si="149">K37</f>
        <v>0</v>
      </c>
      <c r="X37" s="111">
        <f t="shared" ref="X37:X42" si="150">V37*W37</f>
        <v>0</v>
      </c>
      <c r="Y37" s="153" t="e">
        <f t="shared" ref="Y37:Y42" si="151">($M37/$L37)*X37</f>
        <v>#DIV/0!</v>
      </c>
      <c r="Z37" s="119"/>
      <c r="AA37" s="120" t="e">
        <f>X37-Y37</f>
        <v>#DIV/0!</v>
      </c>
      <c r="AB37" s="121"/>
      <c r="AC37" s="122">
        <f>100%</f>
        <v>1</v>
      </c>
      <c r="AD37" s="110" t="e">
        <f>ROUND((AC37*Y37),0)</f>
        <v>#DIV/0!</v>
      </c>
      <c r="AE37" s="121"/>
      <c r="AF37" s="123" t="e">
        <f>Y37-M37</f>
        <v>#DIV/0!</v>
      </c>
      <c r="AG37" s="117" t="e">
        <f>IF(AR37&lt;&gt;0,"Kérem, indokolja az eltérést!"," ")</f>
        <v>#DIV/0!</v>
      </c>
      <c r="AH37" s="124">
        <f t="shared" ref="AH37:AI42" si="152">V37</f>
        <v>0</v>
      </c>
      <c r="AI37" s="110">
        <f t="shared" si="152"/>
        <v>0</v>
      </c>
      <c r="AJ37" s="111">
        <f t="shared" ref="AJ37:AJ42" si="153">AH37*AI37</f>
        <v>0</v>
      </c>
      <c r="AK37" s="153" t="e">
        <f t="shared" ref="AK37:AK42" si="154">($M37/$L37)*AJ37</f>
        <v>#DIV/0!</v>
      </c>
      <c r="AL37" s="119"/>
      <c r="AM37" s="112" t="e">
        <f>AJ37-AK37</f>
        <v>#DIV/0!</v>
      </c>
      <c r="AN37" s="121"/>
      <c r="AO37" s="122">
        <f>100%</f>
        <v>1</v>
      </c>
      <c r="AP37" s="110" t="e">
        <f>AO37*AK37</f>
        <v>#DIV/0!</v>
      </c>
      <c r="AQ37" s="121"/>
      <c r="AR37" s="125" t="e">
        <f>AK37-Y37</f>
        <v>#DIV/0!</v>
      </c>
      <c r="AS37" s="117" t="e">
        <f t="shared" si="28"/>
        <v>#DIV/0!</v>
      </c>
      <c r="AT37" s="124">
        <f t="shared" ref="AT37:AT42" si="155">AH37</f>
        <v>0</v>
      </c>
      <c r="AU37" s="110">
        <f t="shared" ref="AU37:AU42" si="156">AI37</f>
        <v>0</v>
      </c>
      <c r="AV37" s="111">
        <f t="shared" ref="AV37:AV42" si="157">AT37*AU37</f>
        <v>0</v>
      </c>
      <c r="AW37" s="153" t="e">
        <f t="shared" ref="AW37:AW42" si="158">($M37/$L37)*AV37</f>
        <v>#DIV/0!</v>
      </c>
      <c r="AX37" s="119"/>
      <c r="AY37" s="112" t="e">
        <f>AV37-AW37</f>
        <v>#DIV/0!</v>
      </c>
      <c r="AZ37" s="121"/>
      <c r="BA37" s="122">
        <f>100%</f>
        <v>1</v>
      </c>
      <c r="BB37" s="110" t="e">
        <f>BA37*AW37</f>
        <v>#DIV/0!</v>
      </c>
      <c r="BC37" s="121"/>
      <c r="BD37" s="126" t="e">
        <f>AW37-AK37</f>
        <v>#DIV/0!</v>
      </c>
      <c r="BE37" s="117" t="e">
        <f t="shared" si="29"/>
        <v>#DIV/0!</v>
      </c>
      <c r="BF37" s="124">
        <f t="shared" ref="BF37:BF42" si="159">AT37</f>
        <v>0</v>
      </c>
      <c r="BG37" s="110">
        <f t="shared" ref="BG37:BG42" si="160">AU37</f>
        <v>0</v>
      </c>
      <c r="BH37" s="111">
        <f t="shared" ref="BH37:BH42" si="161">BF37*BG37</f>
        <v>0</v>
      </c>
      <c r="BI37" s="153" t="e">
        <f t="shared" ref="BI37:BI42" si="162">($M37/$L37)*BH37</f>
        <v>#DIV/0!</v>
      </c>
      <c r="BJ37" s="119"/>
      <c r="BK37" s="112" t="e">
        <f>BH37-BI37</f>
        <v>#DIV/0!</v>
      </c>
      <c r="BL37" s="121"/>
      <c r="BM37" s="122">
        <f>100%</f>
        <v>1</v>
      </c>
      <c r="BN37" s="110" t="e">
        <f>BM37*BI37</f>
        <v>#DIV/0!</v>
      </c>
      <c r="BO37" s="121"/>
      <c r="BP37" s="127" t="e">
        <f>BI37-AW37</f>
        <v>#DIV/0!</v>
      </c>
      <c r="BQ37" s="117" t="e">
        <f t="shared" si="30"/>
        <v>#DIV/0!</v>
      </c>
      <c r="BR37" s="124">
        <f t="shared" ref="BR37:BR42" si="163">BF37</f>
        <v>0</v>
      </c>
      <c r="BS37" s="110">
        <f t="shared" ref="BS37:BS42" si="164">BG37</f>
        <v>0</v>
      </c>
      <c r="BT37" s="111">
        <f t="shared" ref="BT37:BT42" si="165">BR37*BS37</f>
        <v>0</v>
      </c>
      <c r="BU37" s="153" t="e">
        <f t="shared" ref="BU37:BU42" si="166">($M37/$L37)*BT37</f>
        <v>#DIV/0!</v>
      </c>
      <c r="BV37" s="119"/>
      <c r="BW37" s="112" t="e">
        <f>BT37-BU37</f>
        <v>#DIV/0!</v>
      </c>
      <c r="BX37" s="121"/>
      <c r="BY37" s="122">
        <f>100%</f>
        <v>1</v>
      </c>
      <c r="BZ37" s="110" t="e">
        <f>BY37*BU37</f>
        <v>#DIV/0!</v>
      </c>
      <c r="CA37" s="121"/>
      <c r="CB37" s="128" t="e">
        <f>BU37-BI37</f>
        <v>#DIV/0!</v>
      </c>
      <c r="CC37" s="117" t="e">
        <f t="shared" si="31"/>
        <v>#DIV/0!</v>
      </c>
      <c r="CD37" s="124">
        <f t="shared" ref="CD37:CD42" si="167">BR37</f>
        <v>0</v>
      </c>
      <c r="CE37" s="110">
        <f t="shared" ref="CE37:CE42" si="168">BS37</f>
        <v>0</v>
      </c>
      <c r="CF37" s="111">
        <f t="shared" ref="CF37:CF42" si="169">CD37*CE37</f>
        <v>0</v>
      </c>
      <c r="CG37" s="153" t="e">
        <f t="shared" ref="CG37:CG42" si="170">($M37/$L37)*CF37</f>
        <v>#DIV/0!</v>
      </c>
      <c r="CH37" s="119"/>
      <c r="CI37" s="112" t="e">
        <f>CF37-CG37</f>
        <v>#DIV/0!</v>
      </c>
      <c r="CJ37" s="121"/>
      <c r="CK37" s="122">
        <f>100%</f>
        <v>1</v>
      </c>
      <c r="CL37" s="110" t="e">
        <f>CK37*CG37</f>
        <v>#DIV/0!</v>
      </c>
      <c r="CM37" s="121"/>
      <c r="CN37" s="129" t="e">
        <f>CG37-BU37</f>
        <v>#DIV/0!</v>
      </c>
      <c r="CP37" s="130" t="str">
        <f t="shared" si="0"/>
        <v>B/II</v>
      </c>
    </row>
    <row r="38" spans="2:94" s="103" customFormat="1" x14ac:dyDescent="0.25">
      <c r="B38" s="131"/>
      <c r="C38" s="105"/>
      <c r="D38" s="105"/>
      <c r="E38" s="106"/>
      <c r="F38" s="148" t="s">
        <v>37</v>
      </c>
      <c r="G38" s="52"/>
      <c r="H38" s="52"/>
      <c r="I38" s="133"/>
      <c r="J38" s="133"/>
      <c r="K38" s="133">
        <f t="shared" si="146"/>
        <v>0</v>
      </c>
      <c r="L38" s="134">
        <f t="shared" si="147"/>
        <v>0</v>
      </c>
      <c r="M38" s="135">
        <f t="shared" si="27"/>
        <v>0</v>
      </c>
      <c r="N38" s="136"/>
      <c r="O38" s="133"/>
      <c r="P38" s="137"/>
      <c r="Q38" s="138"/>
      <c r="R38" s="134"/>
      <c r="S38" s="137"/>
      <c r="T38" s="117"/>
      <c r="U38" s="117" t="str">
        <f t="shared" si="8"/>
        <v xml:space="preserve"> </v>
      </c>
      <c r="V38" s="52">
        <f t="shared" si="148"/>
        <v>0</v>
      </c>
      <c r="W38" s="133">
        <f t="shared" si="149"/>
        <v>0</v>
      </c>
      <c r="X38" s="134">
        <f t="shared" si="150"/>
        <v>0</v>
      </c>
      <c r="Y38" s="140" t="e">
        <f t="shared" si="151"/>
        <v>#DIV/0!</v>
      </c>
      <c r="Z38" s="141"/>
      <c r="AA38" s="142"/>
      <c r="AB38" s="143"/>
      <c r="AC38" s="144"/>
      <c r="AD38" s="133"/>
      <c r="AE38" s="143"/>
      <c r="AF38" s="145"/>
      <c r="AG38" s="117" t="str">
        <f t="shared" si="10"/>
        <v xml:space="preserve"> </v>
      </c>
      <c r="AH38" s="146">
        <f t="shared" si="152"/>
        <v>0</v>
      </c>
      <c r="AI38" s="133">
        <f t="shared" si="152"/>
        <v>0</v>
      </c>
      <c r="AJ38" s="134">
        <f t="shared" si="153"/>
        <v>0</v>
      </c>
      <c r="AK38" s="140" t="e">
        <f t="shared" si="154"/>
        <v>#DIV/0!</v>
      </c>
      <c r="AL38" s="141"/>
      <c r="AM38" s="135"/>
      <c r="AN38" s="143"/>
      <c r="AO38" s="144"/>
      <c r="AP38" s="133"/>
      <c r="AQ38" s="143"/>
      <c r="AR38" s="147"/>
      <c r="AS38" s="117" t="str">
        <f t="shared" si="28"/>
        <v xml:space="preserve"> </v>
      </c>
      <c r="AT38" s="146">
        <f t="shared" si="155"/>
        <v>0</v>
      </c>
      <c r="AU38" s="133">
        <f t="shared" si="156"/>
        <v>0</v>
      </c>
      <c r="AV38" s="134">
        <f t="shared" si="157"/>
        <v>0</v>
      </c>
      <c r="AW38" s="140" t="e">
        <f t="shared" si="158"/>
        <v>#DIV/0!</v>
      </c>
      <c r="AX38" s="141"/>
      <c r="AY38" s="135"/>
      <c r="AZ38" s="143"/>
      <c r="BA38" s="144"/>
      <c r="BB38" s="133"/>
      <c r="BC38" s="143"/>
      <c r="BD38" s="147"/>
      <c r="BE38" s="117" t="str">
        <f t="shared" si="29"/>
        <v xml:space="preserve"> </v>
      </c>
      <c r="BF38" s="146">
        <f t="shared" si="159"/>
        <v>0</v>
      </c>
      <c r="BG38" s="133">
        <f t="shared" si="160"/>
        <v>0</v>
      </c>
      <c r="BH38" s="134">
        <f t="shared" si="161"/>
        <v>0</v>
      </c>
      <c r="BI38" s="140" t="e">
        <f t="shared" si="162"/>
        <v>#DIV/0!</v>
      </c>
      <c r="BJ38" s="141"/>
      <c r="BK38" s="135"/>
      <c r="BL38" s="143"/>
      <c r="BM38" s="144"/>
      <c r="BN38" s="133"/>
      <c r="BO38" s="143"/>
      <c r="BP38" s="147"/>
      <c r="BQ38" s="117" t="str">
        <f t="shared" si="30"/>
        <v xml:space="preserve"> </v>
      </c>
      <c r="BR38" s="146">
        <f t="shared" si="163"/>
        <v>0</v>
      </c>
      <c r="BS38" s="133">
        <f t="shared" si="164"/>
        <v>0</v>
      </c>
      <c r="BT38" s="134">
        <f t="shared" si="165"/>
        <v>0</v>
      </c>
      <c r="BU38" s="140" t="e">
        <f t="shared" si="166"/>
        <v>#DIV/0!</v>
      </c>
      <c r="BV38" s="141"/>
      <c r="BW38" s="135"/>
      <c r="BX38" s="143"/>
      <c r="BY38" s="144"/>
      <c r="BZ38" s="133"/>
      <c r="CA38" s="143"/>
      <c r="CB38" s="147"/>
      <c r="CC38" s="117" t="str">
        <f t="shared" si="31"/>
        <v xml:space="preserve"> </v>
      </c>
      <c r="CD38" s="146">
        <f t="shared" si="167"/>
        <v>0</v>
      </c>
      <c r="CE38" s="133">
        <f t="shared" si="168"/>
        <v>0</v>
      </c>
      <c r="CF38" s="134">
        <f t="shared" si="169"/>
        <v>0</v>
      </c>
      <c r="CG38" s="140" t="e">
        <f t="shared" si="170"/>
        <v>#DIV/0!</v>
      </c>
      <c r="CH38" s="141"/>
      <c r="CI38" s="135"/>
      <c r="CJ38" s="143"/>
      <c r="CK38" s="144"/>
      <c r="CL38" s="133"/>
      <c r="CM38" s="143"/>
      <c r="CN38" s="147"/>
      <c r="CP38" s="130" t="str">
        <f t="shared" si="0"/>
        <v/>
      </c>
    </row>
    <row r="39" spans="2:94" s="103" customFormat="1" x14ac:dyDescent="0.25">
      <c r="B39" s="131"/>
      <c r="C39" s="105"/>
      <c r="D39" s="105"/>
      <c r="E39" s="106"/>
      <c r="F39" s="148" t="s">
        <v>38</v>
      </c>
      <c r="G39" s="52"/>
      <c r="H39" s="52"/>
      <c r="I39" s="133"/>
      <c r="J39" s="133"/>
      <c r="K39" s="133">
        <f t="shared" si="146"/>
        <v>0</v>
      </c>
      <c r="L39" s="134">
        <f t="shared" si="147"/>
        <v>0</v>
      </c>
      <c r="M39" s="135">
        <f t="shared" si="27"/>
        <v>0</v>
      </c>
      <c r="N39" s="136"/>
      <c r="O39" s="133"/>
      <c r="P39" s="137"/>
      <c r="Q39" s="138"/>
      <c r="R39" s="134"/>
      <c r="S39" s="137"/>
      <c r="T39" s="117"/>
      <c r="U39" s="117" t="str">
        <f t="shared" si="8"/>
        <v xml:space="preserve"> </v>
      </c>
      <c r="V39" s="52">
        <f t="shared" si="148"/>
        <v>0</v>
      </c>
      <c r="W39" s="133">
        <f t="shared" si="149"/>
        <v>0</v>
      </c>
      <c r="X39" s="134">
        <f t="shared" si="150"/>
        <v>0</v>
      </c>
      <c r="Y39" s="140" t="e">
        <f t="shared" si="151"/>
        <v>#DIV/0!</v>
      </c>
      <c r="Z39" s="141"/>
      <c r="AA39" s="142"/>
      <c r="AB39" s="143"/>
      <c r="AC39" s="144"/>
      <c r="AD39" s="133"/>
      <c r="AE39" s="143"/>
      <c r="AF39" s="145"/>
      <c r="AG39" s="117" t="str">
        <f t="shared" si="10"/>
        <v xml:space="preserve"> </v>
      </c>
      <c r="AH39" s="146">
        <f t="shared" si="152"/>
        <v>0</v>
      </c>
      <c r="AI39" s="133">
        <f t="shared" si="152"/>
        <v>0</v>
      </c>
      <c r="AJ39" s="134">
        <f t="shared" si="153"/>
        <v>0</v>
      </c>
      <c r="AK39" s="140" t="e">
        <f t="shared" si="154"/>
        <v>#DIV/0!</v>
      </c>
      <c r="AL39" s="141"/>
      <c r="AM39" s="135"/>
      <c r="AN39" s="143"/>
      <c r="AO39" s="144"/>
      <c r="AP39" s="133"/>
      <c r="AQ39" s="143"/>
      <c r="AR39" s="147"/>
      <c r="AS39" s="117" t="str">
        <f t="shared" si="28"/>
        <v xml:space="preserve"> </v>
      </c>
      <c r="AT39" s="146">
        <f t="shared" si="155"/>
        <v>0</v>
      </c>
      <c r="AU39" s="133">
        <f t="shared" si="156"/>
        <v>0</v>
      </c>
      <c r="AV39" s="134">
        <f t="shared" si="157"/>
        <v>0</v>
      </c>
      <c r="AW39" s="140" t="e">
        <f t="shared" si="158"/>
        <v>#DIV/0!</v>
      </c>
      <c r="AX39" s="141"/>
      <c r="AY39" s="135"/>
      <c r="AZ39" s="143"/>
      <c r="BA39" s="144"/>
      <c r="BB39" s="133"/>
      <c r="BC39" s="143"/>
      <c r="BD39" s="147"/>
      <c r="BE39" s="117" t="str">
        <f t="shared" si="29"/>
        <v xml:space="preserve"> </v>
      </c>
      <c r="BF39" s="146">
        <f t="shared" si="159"/>
        <v>0</v>
      </c>
      <c r="BG39" s="133">
        <f t="shared" si="160"/>
        <v>0</v>
      </c>
      <c r="BH39" s="134">
        <f t="shared" si="161"/>
        <v>0</v>
      </c>
      <c r="BI39" s="140" t="e">
        <f t="shared" si="162"/>
        <v>#DIV/0!</v>
      </c>
      <c r="BJ39" s="141"/>
      <c r="BK39" s="135"/>
      <c r="BL39" s="143"/>
      <c r="BM39" s="144"/>
      <c r="BN39" s="133"/>
      <c r="BO39" s="143"/>
      <c r="BP39" s="147"/>
      <c r="BQ39" s="117" t="str">
        <f t="shared" si="30"/>
        <v xml:space="preserve"> </v>
      </c>
      <c r="BR39" s="146">
        <f t="shared" si="163"/>
        <v>0</v>
      </c>
      <c r="BS39" s="133">
        <f t="shared" si="164"/>
        <v>0</v>
      </c>
      <c r="BT39" s="134">
        <f t="shared" si="165"/>
        <v>0</v>
      </c>
      <c r="BU39" s="140" t="e">
        <f t="shared" si="166"/>
        <v>#DIV/0!</v>
      </c>
      <c r="BV39" s="141"/>
      <c r="BW39" s="135"/>
      <c r="BX39" s="143"/>
      <c r="BY39" s="144"/>
      <c r="BZ39" s="133"/>
      <c r="CA39" s="143"/>
      <c r="CB39" s="147"/>
      <c r="CC39" s="117" t="str">
        <f t="shared" si="31"/>
        <v xml:space="preserve"> </v>
      </c>
      <c r="CD39" s="146">
        <f t="shared" si="167"/>
        <v>0</v>
      </c>
      <c r="CE39" s="133">
        <f t="shared" si="168"/>
        <v>0</v>
      </c>
      <c r="CF39" s="134">
        <f t="shared" si="169"/>
        <v>0</v>
      </c>
      <c r="CG39" s="140" t="e">
        <f t="shared" si="170"/>
        <v>#DIV/0!</v>
      </c>
      <c r="CH39" s="141"/>
      <c r="CI39" s="135"/>
      <c r="CJ39" s="143"/>
      <c r="CK39" s="144"/>
      <c r="CL39" s="133"/>
      <c r="CM39" s="143"/>
      <c r="CN39" s="147"/>
      <c r="CP39" s="130" t="str">
        <f t="shared" si="0"/>
        <v/>
      </c>
    </row>
    <row r="40" spans="2:94" s="103" customFormat="1" x14ac:dyDescent="0.25">
      <c r="B40" s="104" t="s">
        <v>138</v>
      </c>
      <c r="C40" s="105"/>
      <c r="D40" s="105"/>
      <c r="E40" s="435" t="s">
        <v>158</v>
      </c>
      <c r="F40" s="435"/>
      <c r="G40" s="108"/>
      <c r="H40" s="108"/>
      <c r="I40" s="109"/>
      <c r="J40" s="109"/>
      <c r="K40" s="110">
        <f t="shared" si="146"/>
        <v>0</v>
      </c>
      <c r="L40" s="111">
        <f t="shared" si="147"/>
        <v>0</v>
      </c>
      <c r="M40" s="112">
        <f t="shared" si="27"/>
        <v>0</v>
      </c>
      <c r="N40" s="113"/>
      <c r="O40" s="110"/>
      <c r="P40" s="114"/>
      <c r="Q40" s="115">
        <f>100%</f>
        <v>1</v>
      </c>
      <c r="R40" s="111">
        <f>ROUND((Q40*M40),0)</f>
        <v>0</v>
      </c>
      <c r="S40" s="114"/>
      <c r="T40" s="149"/>
      <c r="U40" s="117" t="e">
        <f t="shared" si="8"/>
        <v>#DIV/0!</v>
      </c>
      <c r="V40" s="108">
        <f t="shared" si="148"/>
        <v>0</v>
      </c>
      <c r="W40" s="110">
        <f t="shared" si="149"/>
        <v>0</v>
      </c>
      <c r="X40" s="111">
        <f t="shared" si="150"/>
        <v>0</v>
      </c>
      <c r="Y40" s="153" t="e">
        <f t="shared" si="151"/>
        <v>#DIV/0!</v>
      </c>
      <c r="Z40" s="119"/>
      <c r="AA40" s="120"/>
      <c r="AB40" s="121"/>
      <c r="AC40" s="122">
        <f>100%</f>
        <v>1</v>
      </c>
      <c r="AD40" s="110" t="e">
        <f>ROUND((AC40*Y40),0)</f>
        <v>#DIV/0!</v>
      </c>
      <c r="AE40" s="121"/>
      <c r="AF40" s="123" t="e">
        <f>Y40-M40</f>
        <v>#DIV/0!</v>
      </c>
      <c r="AG40" s="117" t="e">
        <f t="shared" si="10"/>
        <v>#DIV/0!</v>
      </c>
      <c r="AH40" s="124">
        <f t="shared" si="152"/>
        <v>0</v>
      </c>
      <c r="AI40" s="110">
        <f t="shared" si="152"/>
        <v>0</v>
      </c>
      <c r="AJ40" s="111">
        <f t="shared" si="153"/>
        <v>0</v>
      </c>
      <c r="AK40" s="153" t="e">
        <f t="shared" si="154"/>
        <v>#DIV/0!</v>
      </c>
      <c r="AL40" s="119"/>
      <c r="AM40" s="112"/>
      <c r="AN40" s="121"/>
      <c r="AO40" s="122">
        <f>100%</f>
        <v>1</v>
      </c>
      <c r="AP40" s="110" t="e">
        <f>AO40*AK40</f>
        <v>#DIV/0!</v>
      </c>
      <c r="AQ40" s="121"/>
      <c r="AR40" s="125" t="e">
        <f>AK40-Y40</f>
        <v>#DIV/0!</v>
      </c>
      <c r="AS40" s="117" t="e">
        <f t="shared" si="28"/>
        <v>#DIV/0!</v>
      </c>
      <c r="AT40" s="124">
        <f t="shared" si="155"/>
        <v>0</v>
      </c>
      <c r="AU40" s="110">
        <f t="shared" si="156"/>
        <v>0</v>
      </c>
      <c r="AV40" s="111">
        <f t="shared" si="157"/>
        <v>0</v>
      </c>
      <c r="AW40" s="153" t="e">
        <f t="shared" si="158"/>
        <v>#DIV/0!</v>
      </c>
      <c r="AX40" s="119"/>
      <c r="AY40" s="112"/>
      <c r="AZ40" s="121"/>
      <c r="BA40" s="122">
        <f>100%</f>
        <v>1</v>
      </c>
      <c r="BB40" s="110" t="e">
        <f>BA40*AW40</f>
        <v>#DIV/0!</v>
      </c>
      <c r="BC40" s="121"/>
      <c r="BD40" s="126" t="e">
        <f>AW40-AK40</f>
        <v>#DIV/0!</v>
      </c>
      <c r="BE40" s="117" t="e">
        <f t="shared" si="29"/>
        <v>#DIV/0!</v>
      </c>
      <c r="BF40" s="124">
        <f t="shared" si="159"/>
        <v>0</v>
      </c>
      <c r="BG40" s="110">
        <f t="shared" si="160"/>
        <v>0</v>
      </c>
      <c r="BH40" s="111">
        <f t="shared" si="161"/>
        <v>0</v>
      </c>
      <c r="BI40" s="153" t="e">
        <f t="shared" si="162"/>
        <v>#DIV/0!</v>
      </c>
      <c r="BJ40" s="119"/>
      <c r="BK40" s="112"/>
      <c r="BL40" s="121"/>
      <c r="BM40" s="122">
        <f>100%</f>
        <v>1</v>
      </c>
      <c r="BN40" s="110" t="e">
        <f>BM40*BI40</f>
        <v>#DIV/0!</v>
      </c>
      <c r="BO40" s="121"/>
      <c r="BP40" s="127" t="e">
        <f>BI40-AW40</f>
        <v>#DIV/0!</v>
      </c>
      <c r="BQ40" s="117" t="e">
        <f t="shared" si="30"/>
        <v>#DIV/0!</v>
      </c>
      <c r="BR40" s="124">
        <f t="shared" si="163"/>
        <v>0</v>
      </c>
      <c r="BS40" s="110">
        <f t="shared" si="164"/>
        <v>0</v>
      </c>
      <c r="BT40" s="111">
        <f t="shared" si="165"/>
        <v>0</v>
      </c>
      <c r="BU40" s="153" t="e">
        <f t="shared" si="166"/>
        <v>#DIV/0!</v>
      </c>
      <c r="BV40" s="119"/>
      <c r="BW40" s="112"/>
      <c r="BX40" s="121"/>
      <c r="BY40" s="122">
        <f>100%</f>
        <v>1</v>
      </c>
      <c r="BZ40" s="110" t="e">
        <f>BY40*BU40</f>
        <v>#DIV/0!</v>
      </c>
      <c r="CA40" s="121"/>
      <c r="CB40" s="128" t="e">
        <f>BU40-BI40</f>
        <v>#DIV/0!</v>
      </c>
      <c r="CC40" s="117" t="e">
        <f t="shared" si="31"/>
        <v>#DIV/0!</v>
      </c>
      <c r="CD40" s="124">
        <f t="shared" si="167"/>
        <v>0</v>
      </c>
      <c r="CE40" s="110">
        <f t="shared" si="168"/>
        <v>0</v>
      </c>
      <c r="CF40" s="111">
        <f t="shared" si="169"/>
        <v>0</v>
      </c>
      <c r="CG40" s="153" t="e">
        <f t="shared" si="170"/>
        <v>#DIV/0!</v>
      </c>
      <c r="CH40" s="119"/>
      <c r="CI40" s="112"/>
      <c r="CJ40" s="121"/>
      <c r="CK40" s="122">
        <f>100%</f>
        <v>1</v>
      </c>
      <c r="CL40" s="110" t="e">
        <f>CK40*CG40</f>
        <v>#DIV/0!</v>
      </c>
      <c r="CM40" s="121"/>
      <c r="CN40" s="129" t="e">
        <f>CG40-BU40</f>
        <v>#DIV/0!</v>
      </c>
      <c r="CP40" s="130" t="str">
        <f t="shared" si="0"/>
        <v>B/II</v>
      </c>
    </row>
    <row r="41" spans="2:94" s="103" customFormat="1" x14ac:dyDescent="0.25">
      <c r="B41" s="131"/>
      <c r="C41" s="105"/>
      <c r="D41" s="105"/>
      <c r="E41" s="106"/>
      <c r="F41" s="148" t="s">
        <v>37</v>
      </c>
      <c r="G41" s="52"/>
      <c r="H41" s="52"/>
      <c r="I41" s="133"/>
      <c r="J41" s="133"/>
      <c r="K41" s="133">
        <f t="shared" si="146"/>
        <v>0</v>
      </c>
      <c r="L41" s="134">
        <f t="shared" si="147"/>
        <v>0</v>
      </c>
      <c r="M41" s="135">
        <f t="shared" si="27"/>
        <v>0</v>
      </c>
      <c r="N41" s="136"/>
      <c r="O41" s="133"/>
      <c r="P41" s="137"/>
      <c r="Q41" s="138"/>
      <c r="R41" s="134"/>
      <c r="S41" s="137"/>
      <c r="T41" s="117"/>
      <c r="U41" s="117" t="str">
        <f t="shared" si="8"/>
        <v xml:space="preserve"> </v>
      </c>
      <c r="V41" s="52">
        <f t="shared" si="148"/>
        <v>0</v>
      </c>
      <c r="W41" s="133">
        <f t="shared" si="149"/>
        <v>0</v>
      </c>
      <c r="X41" s="134">
        <f t="shared" si="150"/>
        <v>0</v>
      </c>
      <c r="Y41" s="140" t="e">
        <f t="shared" si="151"/>
        <v>#DIV/0!</v>
      </c>
      <c r="Z41" s="141"/>
      <c r="AA41" s="142"/>
      <c r="AB41" s="143"/>
      <c r="AC41" s="144"/>
      <c r="AD41" s="133"/>
      <c r="AE41" s="143"/>
      <c r="AF41" s="145"/>
      <c r="AG41" s="117" t="str">
        <f t="shared" si="10"/>
        <v xml:space="preserve"> </v>
      </c>
      <c r="AH41" s="146">
        <f t="shared" si="152"/>
        <v>0</v>
      </c>
      <c r="AI41" s="133">
        <f t="shared" si="152"/>
        <v>0</v>
      </c>
      <c r="AJ41" s="134">
        <f t="shared" si="153"/>
        <v>0</v>
      </c>
      <c r="AK41" s="140" t="e">
        <f t="shared" si="154"/>
        <v>#DIV/0!</v>
      </c>
      <c r="AL41" s="141"/>
      <c r="AM41" s="135"/>
      <c r="AN41" s="143"/>
      <c r="AO41" s="144"/>
      <c r="AP41" s="133"/>
      <c r="AQ41" s="143"/>
      <c r="AR41" s="147"/>
      <c r="AS41" s="117" t="str">
        <f t="shared" si="28"/>
        <v xml:space="preserve"> </v>
      </c>
      <c r="AT41" s="146">
        <f t="shared" si="155"/>
        <v>0</v>
      </c>
      <c r="AU41" s="133">
        <f t="shared" si="156"/>
        <v>0</v>
      </c>
      <c r="AV41" s="134">
        <f t="shared" si="157"/>
        <v>0</v>
      </c>
      <c r="AW41" s="140" t="e">
        <f t="shared" si="158"/>
        <v>#DIV/0!</v>
      </c>
      <c r="AX41" s="141"/>
      <c r="AY41" s="135"/>
      <c r="AZ41" s="143"/>
      <c r="BA41" s="144"/>
      <c r="BB41" s="133"/>
      <c r="BC41" s="143"/>
      <c r="BD41" s="147"/>
      <c r="BE41" s="117" t="str">
        <f t="shared" si="29"/>
        <v xml:space="preserve"> </v>
      </c>
      <c r="BF41" s="146">
        <f t="shared" si="159"/>
        <v>0</v>
      </c>
      <c r="BG41" s="133">
        <f t="shared" si="160"/>
        <v>0</v>
      </c>
      <c r="BH41" s="134">
        <f t="shared" si="161"/>
        <v>0</v>
      </c>
      <c r="BI41" s="140" t="e">
        <f t="shared" si="162"/>
        <v>#DIV/0!</v>
      </c>
      <c r="BJ41" s="141"/>
      <c r="BK41" s="135"/>
      <c r="BL41" s="143"/>
      <c r="BM41" s="144"/>
      <c r="BN41" s="133"/>
      <c r="BO41" s="143"/>
      <c r="BP41" s="147"/>
      <c r="BQ41" s="117" t="str">
        <f t="shared" si="30"/>
        <v xml:space="preserve"> </v>
      </c>
      <c r="BR41" s="146">
        <f t="shared" si="163"/>
        <v>0</v>
      </c>
      <c r="BS41" s="133">
        <f t="shared" si="164"/>
        <v>0</v>
      </c>
      <c r="BT41" s="134">
        <f t="shared" si="165"/>
        <v>0</v>
      </c>
      <c r="BU41" s="140" t="e">
        <f t="shared" si="166"/>
        <v>#DIV/0!</v>
      </c>
      <c r="BV41" s="141"/>
      <c r="BW41" s="135"/>
      <c r="BX41" s="143"/>
      <c r="BY41" s="144"/>
      <c r="BZ41" s="133"/>
      <c r="CA41" s="143"/>
      <c r="CB41" s="147"/>
      <c r="CC41" s="117" t="str">
        <f t="shared" si="31"/>
        <v xml:space="preserve"> </v>
      </c>
      <c r="CD41" s="146">
        <f t="shared" si="167"/>
        <v>0</v>
      </c>
      <c r="CE41" s="133">
        <f t="shared" si="168"/>
        <v>0</v>
      </c>
      <c r="CF41" s="134">
        <f t="shared" si="169"/>
        <v>0</v>
      </c>
      <c r="CG41" s="140" t="e">
        <f t="shared" si="170"/>
        <v>#DIV/0!</v>
      </c>
      <c r="CH41" s="141"/>
      <c r="CI41" s="135"/>
      <c r="CJ41" s="143"/>
      <c r="CK41" s="144"/>
      <c r="CL41" s="133"/>
      <c r="CM41" s="143"/>
      <c r="CN41" s="147"/>
      <c r="CP41" s="130" t="str">
        <f t="shared" si="0"/>
        <v/>
      </c>
    </row>
    <row r="42" spans="2:94" s="103" customFormat="1" x14ac:dyDescent="0.25">
      <c r="B42" s="131"/>
      <c r="C42" s="105"/>
      <c r="D42" s="105"/>
      <c r="E42" s="106"/>
      <c r="F42" s="148" t="s">
        <v>38</v>
      </c>
      <c r="G42" s="52"/>
      <c r="H42" s="52"/>
      <c r="I42" s="133"/>
      <c r="J42" s="133"/>
      <c r="K42" s="133">
        <f t="shared" si="146"/>
        <v>0</v>
      </c>
      <c r="L42" s="134">
        <f t="shared" si="147"/>
        <v>0</v>
      </c>
      <c r="M42" s="135">
        <f t="shared" si="27"/>
        <v>0</v>
      </c>
      <c r="N42" s="136"/>
      <c r="O42" s="133"/>
      <c r="P42" s="137"/>
      <c r="Q42" s="138"/>
      <c r="R42" s="134"/>
      <c r="S42" s="137"/>
      <c r="T42" s="117"/>
      <c r="U42" s="117" t="str">
        <f t="shared" si="8"/>
        <v xml:space="preserve"> </v>
      </c>
      <c r="V42" s="52">
        <f t="shared" si="148"/>
        <v>0</v>
      </c>
      <c r="W42" s="133">
        <f t="shared" si="149"/>
        <v>0</v>
      </c>
      <c r="X42" s="134">
        <f t="shared" si="150"/>
        <v>0</v>
      </c>
      <c r="Y42" s="140" t="e">
        <f t="shared" si="151"/>
        <v>#DIV/0!</v>
      </c>
      <c r="Z42" s="141"/>
      <c r="AA42" s="142"/>
      <c r="AB42" s="143"/>
      <c r="AC42" s="144"/>
      <c r="AD42" s="133"/>
      <c r="AE42" s="143"/>
      <c r="AF42" s="145"/>
      <c r="AG42" s="117" t="str">
        <f t="shared" si="10"/>
        <v xml:space="preserve"> </v>
      </c>
      <c r="AH42" s="146">
        <f t="shared" si="152"/>
        <v>0</v>
      </c>
      <c r="AI42" s="133">
        <f t="shared" si="152"/>
        <v>0</v>
      </c>
      <c r="AJ42" s="134">
        <f t="shared" si="153"/>
        <v>0</v>
      </c>
      <c r="AK42" s="140" t="e">
        <f t="shared" si="154"/>
        <v>#DIV/0!</v>
      </c>
      <c r="AL42" s="141"/>
      <c r="AM42" s="135"/>
      <c r="AN42" s="143"/>
      <c r="AO42" s="144"/>
      <c r="AP42" s="133"/>
      <c r="AQ42" s="143"/>
      <c r="AR42" s="147"/>
      <c r="AS42" s="117" t="str">
        <f t="shared" si="28"/>
        <v xml:space="preserve"> </v>
      </c>
      <c r="AT42" s="146">
        <f t="shared" si="155"/>
        <v>0</v>
      </c>
      <c r="AU42" s="133">
        <f t="shared" si="156"/>
        <v>0</v>
      </c>
      <c r="AV42" s="134">
        <f t="shared" si="157"/>
        <v>0</v>
      </c>
      <c r="AW42" s="140" t="e">
        <f t="shared" si="158"/>
        <v>#DIV/0!</v>
      </c>
      <c r="AX42" s="141"/>
      <c r="AY42" s="135"/>
      <c r="AZ42" s="143"/>
      <c r="BA42" s="144"/>
      <c r="BB42" s="133"/>
      <c r="BC42" s="143"/>
      <c r="BD42" s="147"/>
      <c r="BE42" s="117" t="str">
        <f t="shared" si="29"/>
        <v xml:space="preserve"> </v>
      </c>
      <c r="BF42" s="146">
        <f t="shared" si="159"/>
        <v>0</v>
      </c>
      <c r="BG42" s="133">
        <f t="shared" si="160"/>
        <v>0</v>
      </c>
      <c r="BH42" s="134">
        <f t="shared" si="161"/>
        <v>0</v>
      </c>
      <c r="BI42" s="140" t="e">
        <f t="shared" si="162"/>
        <v>#DIV/0!</v>
      </c>
      <c r="BJ42" s="141"/>
      <c r="BK42" s="135"/>
      <c r="BL42" s="143"/>
      <c r="BM42" s="144"/>
      <c r="BN42" s="133"/>
      <c r="BO42" s="143"/>
      <c r="BP42" s="147"/>
      <c r="BQ42" s="117" t="str">
        <f t="shared" si="30"/>
        <v xml:space="preserve"> </v>
      </c>
      <c r="BR42" s="146">
        <f t="shared" si="163"/>
        <v>0</v>
      </c>
      <c r="BS42" s="133">
        <f t="shared" si="164"/>
        <v>0</v>
      </c>
      <c r="BT42" s="134">
        <f t="shared" si="165"/>
        <v>0</v>
      </c>
      <c r="BU42" s="140" t="e">
        <f t="shared" si="166"/>
        <v>#DIV/0!</v>
      </c>
      <c r="BV42" s="141"/>
      <c r="BW42" s="135"/>
      <c r="BX42" s="143"/>
      <c r="BY42" s="144"/>
      <c r="BZ42" s="133"/>
      <c r="CA42" s="143"/>
      <c r="CB42" s="147"/>
      <c r="CC42" s="117" t="str">
        <f t="shared" si="31"/>
        <v xml:space="preserve"> </v>
      </c>
      <c r="CD42" s="146">
        <f t="shared" si="167"/>
        <v>0</v>
      </c>
      <c r="CE42" s="133">
        <f t="shared" si="168"/>
        <v>0</v>
      </c>
      <c r="CF42" s="134">
        <f t="shared" si="169"/>
        <v>0</v>
      </c>
      <c r="CG42" s="140" t="e">
        <f t="shared" si="170"/>
        <v>#DIV/0!</v>
      </c>
      <c r="CH42" s="141"/>
      <c r="CI42" s="135"/>
      <c r="CJ42" s="143"/>
      <c r="CK42" s="144"/>
      <c r="CL42" s="133"/>
      <c r="CM42" s="143"/>
      <c r="CN42" s="147"/>
      <c r="CP42" s="130" t="str">
        <f t="shared" si="0"/>
        <v/>
      </c>
    </row>
    <row r="43" spans="2:94" x14ac:dyDescent="0.25">
      <c r="B43" s="88" t="s">
        <v>68</v>
      </c>
      <c r="C43" s="89"/>
      <c r="D43" s="439" t="s">
        <v>7</v>
      </c>
      <c r="E43" s="440"/>
      <c r="F43" s="441"/>
      <c r="G43" s="90"/>
      <c r="H43" s="90"/>
      <c r="I43" s="91"/>
      <c r="J43" s="91"/>
      <c r="K43" s="92"/>
      <c r="L43" s="93">
        <f>M43+O43</f>
        <v>0</v>
      </c>
      <c r="M43" s="94">
        <f>+N43</f>
        <v>0</v>
      </c>
      <c r="N43" s="95">
        <f>+SUMIF($CP$5:$CP$220,$B43,M$5:M$220)</f>
        <v>0</v>
      </c>
      <c r="O43" s="92">
        <f>P43</f>
        <v>0</v>
      </c>
      <c r="P43" s="55">
        <f>+SUMIF($CP$5:$CP$220,$B43,O$5:O$220)</f>
        <v>0</v>
      </c>
      <c r="Q43" s="150"/>
      <c r="R43" s="93">
        <f>S43</f>
        <v>0</v>
      </c>
      <c r="S43" s="55">
        <f>+SUMIF($CP$5:$CP$220,$B43,R$5:R$220)</f>
        <v>0</v>
      </c>
      <c r="T43" s="97"/>
      <c r="U43" s="97" t="str">
        <f t="shared" si="8"/>
        <v xml:space="preserve"> </v>
      </c>
      <c r="V43" s="90"/>
      <c r="W43" s="92"/>
      <c r="X43" s="93" t="e">
        <f>Y43+AA43</f>
        <v>#DIV/0!</v>
      </c>
      <c r="Y43" s="94" t="e">
        <f>Z43</f>
        <v>#DIV/0!</v>
      </c>
      <c r="Z43" s="98" t="e">
        <f>+SUMIF($CP$5:$CP$220,$B43,Y$5:Y$220)</f>
        <v>#DIV/0!</v>
      </c>
      <c r="AA43" s="99" t="e">
        <f>AB43</f>
        <v>#DIV/0!</v>
      </c>
      <c r="AB43" s="98" t="e">
        <f>+SUMIF($CP$5:$CP$220,$B43,AA$5:AA$220)</f>
        <v>#DIV/0!</v>
      </c>
      <c r="AC43" s="96"/>
      <c r="AD43" s="92" t="e">
        <f>AE43</f>
        <v>#DIV/0!</v>
      </c>
      <c r="AE43" s="98" t="e">
        <f>+SUMIF($CP$5:$CP$220,$B43,AD$5:AD$220)</f>
        <v>#DIV/0!</v>
      </c>
      <c r="AF43" s="151"/>
      <c r="AG43" s="97" t="str">
        <f t="shared" si="10"/>
        <v xml:space="preserve"> </v>
      </c>
      <c r="AH43" s="101"/>
      <c r="AI43" s="92"/>
      <c r="AJ43" s="93" t="e">
        <f>AK43+AM43</f>
        <v>#DIV/0!</v>
      </c>
      <c r="AK43" s="94" t="e">
        <f>AL43</f>
        <v>#DIV/0!</v>
      </c>
      <c r="AL43" s="98" t="e">
        <f>+SUMIF($CP$5:$CP$220,$B43,AK$5:AK$220)</f>
        <v>#DIV/0!</v>
      </c>
      <c r="AM43" s="94" t="e">
        <f t="shared" ref="AM43" si="171">AM44+AM47</f>
        <v>#DIV/0!</v>
      </c>
      <c r="AN43" s="98" t="e">
        <f>+SUMIF($CP$5:$CP$220,$B43,AM$5:AM$220)</f>
        <v>#DIV/0!</v>
      </c>
      <c r="AO43" s="96"/>
      <c r="AP43" s="92" t="e">
        <f t="shared" ref="AP43" si="172">AP44+AP47</f>
        <v>#DIV/0!</v>
      </c>
      <c r="AQ43" s="98" t="e">
        <f>+SUMIF($CP$5:$CP$220,$B43,AP$5:AP$220)</f>
        <v>#DIV/0!</v>
      </c>
      <c r="AR43" s="152"/>
      <c r="AS43" s="97" t="str">
        <f t="shared" si="28"/>
        <v xml:space="preserve"> </v>
      </c>
      <c r="AT43" s="101"/>
      <c r="AU43" s="92"/>
      <c r="AV43" s="93" t="e">
        <f>AW43+AY43</f>
        <v>#DIV/0!</v>
      </c>
      <c r="AW43" s="94" t="e">
        <f>AX43</f>
        <v>#DIV/0!</v>
      </c>
      <c r="AX43" s="98" t="e">
        <f>+SUMIF($CP$5:$CP$220,$B43,AW$5:AW$220)</f>
        <v>#DIV/0!</v>
      </c>
      <c r="AY43" s="94" t="e">
        <f t="shared" ref="AY43" si="173">AY44+AY47</f>
        <v>#DIV/0!</v>
      </c>
      <c r="AZ43" s="98" t="e">
        <f>+SUMIF($CP$5:$CP$220,$B43,AY$5:AY$220)</f>
        <v>#DIV/0!</v>
      </c>
      <c r="BA43" s="96"/>
      <c r="BB43" s="92" t="e">
        <f t="shared" ref="BB43" si="174">BB44+BB47</f>
        <v>#DIV/0!</v>
      </c>
      <c r="BC43" s="98" t="e">
        <f>+SUMIF($CP$5:$CP$220,$B43,BB$5:BB$220)</f>
        <v>#DIV/0!</v>
      </c>
      <c r="BD43" s="152"/>
      <c r="BE43" s="97" t="str">
        <f t="shared" si="29"/>
        <v xml:space="preserve"> </v>
      </c>
      <c r="BF43" s="101"/>
      <c r="BG43" s="92"/>
      <c r="BH43" s="93" t="e">
        <f>BI43+BK43</f>
        <v>#DIV/0!</v>
      </c>
      <c r="BI43" s="94" t="e">
        <f>BJ43</f>
        <v>#DIV/0!</v>
      </c>
      <c r="BJ43" s="98" t="e">
        <f>+SUMIF($CP$5:$CP$220,$B43,BI$5:BI$220)</f>
        <v>#DIV/0!</v>
      </c>
      <c r="BK43" s="94" t="e">
        <f t="shared" ref="BK43" si="175">BK44+BK47</f>
        <v>#DIV/0!</v>
      </c>
      <c r="BL43" s="98" t="e">
        <f>+SUMIF($CP$5:$CP$220,$B43,BK$5:BK$220)</f>
        <v>#DIV/0!</v>
      </c>
      <c r="BM43" s="96"/>
      <c r="BN43" s="92" t="e">
        <f t="shared" ref="BN43" si="176">BN44+BN47</f>
        <v>#DIV/0!</v>
      </c>
      <c r="BO43" s="98" t="e">
        <f>+SUMIF($CP$5:$CP$220,$B43,BN$5:BN$220)</f>
        <v>#DIV/0!</v>
      </c>
      <c r="BP43" s="152"/>
      <c r="BQ43" s="97" t="str">
        <f t="shared" si="30"/>
        <v xml:space="preserve"> </v>
      </c>
      <c r="BR43" s="101"/>
      <c r="BS43" s="92"/>
      <c r="BT43" s="93" t="e">
        <f>BU43+BW43</f>
        <v>#DIV/0!</v>
      </c>
      <c r="BU43" s="94" t="e">
        <f>BV43</f>
        <v>#DIV/0!</v>
      </c>
      <c r="BV43" s="98" t="e">
        <f>+SUMIF($CP$5:$CP$220,$B43,BU$5:BU$220)</f>
        <v>#DIV/0!</v>
      </c>
      <c r="BW43" s="94" t="e">
        <f t="shared" ref="BW43" si="177">BW44+BW47</f>
        <v>#DIV/0!</v>
      </c>
      <c r="BX43" s="98" t="e">
        <f>+SUMIF($CP$5:$CP$220,$B43,BW$5:BW$220)</f>
        <v>#DIV/0!</v>
      </c>
      <c r="BY43" s="96"/>
      <c r="BZ43" s="92" t="e">
        <f t="shared" ref="BZ43" si="178">BZ44+BZ47</f>
        <v>#DIV/0!</v>
      </c>
      <c r="CA43" s="98" t="e">
        <f>+SUMIF($CP$5:$CP$220,$B43,BZ$5:BZ$220)</f>
        <v>#DIV/0!</v>
      </c>
      <c r="CB43" s="152"/>
      <c r="CC43" s="97" t="str">
        <f t="shared" si="31"/>
        <v xml:space="preserve"> </v>
      </c>
      <c r="CD43" s="101"/>
      <c r="CE43" s="92"/>
      <c r="CF43" s="93" t="e">
        <f>CG43+CI43</f>
        <v>#DIV/0!</v>
      </c>
      <c r="CG43" s="94" t="e">
        <f>CH43</f>
        <v>#DIV/0!</v>
      </c>
      <c r="CH43" s="98" t="e">
        <f>+SUMIF($CP$5:$CP$220,$B43,CG$5:CG$220)</f>
        <v>#DIV/0!</v>
      </c>
      <c r="CI43" s="94" t="e">
        <f t="shared" ref="CI43" si="179">CI44+CI47</f>
        <v>#DIV/0!</v>
      </c>
      <c r="CJ43" s="98" t="e">
        <f>+SUMIF($CP$5:$CP$220,$B43,CI$5:CI$220)</f>
        <v>#DIV/0!</v>
      </c>
      <c r="CK43" s="96"/>
      <c r="CL43" s="92" t="e">
        <f t="shared" ref="CL43" si="180">CL44+CL47</f>
        <v>#DIV/0!</v>
      </c>
      <c r="CM43" s="98" t="e">
        <f>+SUMIF($CP$5:$CP$220,$B43,CL$5:CL$220)</f>
        <v>#DIV/0!</v>
      </c>
      <c r="CN43" s="152"/>
      <c r="CP43" s="65" t="str">
        <f t="shared" si="0"/>
        <v/>
      </c>
    </row>
    <row r="44" spans="2:94" s="103" customFormat="1" x14ac:dyDescent="0.25">
      <c r="B44" s="104" t="s">
        <v>69</v>
      </c>
      <c r="C44" s="105"/>
      <c r="D44" s="167"/>
      <c r="E44" s="435" t="s">
        <v>158</v>
      </c>
      <c r="F44" s="435"/>
      <c r="G44" s="108"/>
      <c r="H44" s="108"/>
      <c r="I44" s="109"/>
      <c r="J44" s="109"/>
      <c r="K44" s="110">
        <f t="shared" ref="K44:K49" si="181">I44+J44</f>
        <v>0</v>
      </c>
      <c r="L44" s="111">
        <f t="shared" ref="L44:L49" si="182">H44*K44</f>
        <v>0</v>
      </c>
      <c r="M44" s="112">
        <f t="shared" si="27"/>
        <v>0</v>
      </c>
      <c r="N44" s="113"/>
      <c r="O44" s="110">
        <f>L44-M44</f>
        <v>0</v>
      </c>
      <c r="P44" s="114"/>
      <c r="Q44" s="115">
        <f>100%</f>
        <v>1</v>
      </c>
      <c r="R44" s="111">
        <f>ROUND((Q44*M44),0)</f>
        <v>0</v>
      </c>
      <c r="S44" s="114"/>
      <c r="T44" s="149"/>
      <c r="U44" s="117" t="e">
        <f t="shared" si="8"/>
        <v>#DIV/0!</v>
      </c>
      <c r="V44" s="108">
        <f t="shared" ref="V44:V49" si="183">H44</f>
        <v>0</v>
      </c>
      <c r="W44" s="110">
        <f t="shared" ref="W44:W49" si="184">K44</f>
        <v>0</v>
      </c>
      <c r="X44" s="111">
        <f t="shared" ref="X44:X49" si="185">V44*W44</f>
        <v>0</v>
      </c>
      <c r="Y44" s="153" t="e">
        <f t="shared" ref="Y44:Y49" si="186">($M44/$L44)*X44</f>
        <v>#DIV/0!</v>
      </c>
      <c r="Z44" s="119"/>
      <c r="AA44" s="120" t="e">
        <f>X44-Y44</f>
        <v>#DIV/0!</v>
      </c>
      <c r="AB44" s="121"/>
      <c r="AC44" s="122">
        <f>100%</f>
        <v>1</v>
      </c>
      <c r="AD44" s="110" t="e">
        <f>ROUND((AC44*Y44),0)</f>
        <v>#DIV/0!</v>
      </c>
      <c r="AE44" s="121"/>
      <c r="AF44" s="123" t="e">
        <f>Y44-M44</f>
        <v>#DIV/0!</v>
      </c>
      <c r="AG44" s="117" t="e">
        <f t="shared" si="10"/>
        <v>#DIV/0!</v>
      </c>
      <c r="AH44" s="124">
        <f t="shared" ref="AH44:AI49" si="187">V44</f>
        <v>0</v>
      </c>
      <c r="AI44" s="110">
        <f t="shared" si="187"/>
        <v>0</v>
      </c>
      <c r="AJ44" s="111">
        <f t="shared" ref="AJ44:AJ49" si="188">AH44*AI44</f>
        <v>0</v>
      </c>
      <c r="AK44" s="153" t="e">
        <f t="shared" ref="AK44:AK49" si="189">($M44/$L44)*AJ44</f>
        <v>#DIV/0!</v>
      </c>
      <c r="AL44" s="119"/>
      <c r="AM44" s="112" t="e">
        <f>AJ44-AK44</f>
        <v>#DIV/0!</v>
      </c>
      <c r="AN44" s="121"/>
      <c r="AO44" s="122">
        <f>100%</f>
        <v>1</v>
      </c>
      <c r="AP44" s="110" t="e">
        <f>AO44*AK44</f>
        <v>#DIV/0!</v>
      </c>
      <c r="AQ44" s="121"/>
      <c r="AR44" s="125" t="e">
        <f>AK44-Y44</f>
        <v>#DIV/0!</v>
      </c>
      <c r="AS44" s="117" t="e">
        <f t="shared" si="28"/>
        <v>#DIV/0!</v>
      </c>
      <c r="AT44" s="124">
        <f t="shared" ref="AT44:AT49" si="190">AH44</f>
        <v>0</v>
      </c>
      <c r="AU44" s="110">
        <f t="shared" ref="AU44:AU49" si="191">AI44</f>
        <v>0</v>
      </c>
      <c r="AV44" s="111">
        <f t="shared" ref="AV44:AV49" si="192">AT44*AU44</f>
        <v>0</v>
      </c>
      <c r="AW44" s="153" t="e">
        <f t="shared" ref="AW44:AW49" si="193">($M44/$L44)*AV44</f>
        <v>#DIV/0!</v>
      </c>
      <c r="AX44" s="119"/>
      <c r="AY44" s="112" t="e">
        <f>AV44-AW44</f>
        <v>#DIV/0!</v>
      </c>
      <c r="AZ44" s="121"/>
      <c r="BA44" s="122">
        <f>100%</f>
        <v>1</v>
      </c>
      <c r="BB44" s="110" t="e">
        <f>BA44*AW44</f>
        <v>#DIV/0!</v>
      </c>
      <c r="BC44" s="121"/>
      <c r="BD44" s="126" t="e">
        <f>AW44-AK44</f>
        <v>#DIV/0!</v>
      </c>
      <c r="BE44" s="117" t="e">
        <f t="shared" si="29"/>
        <v>#DIV/0!</v>
      </c>
      <c r="BF44" s="124">
        <f t="shared" ref="BF44:BF49" si="194">AT44</f>
        <v>0</v>
      </c>
      <c r="BG44" s="110">
        <f t="shared" ref="BG44:BG49" si="195">AU44</f>
        <v>0</v>
      </c>
      <c r="BH44" s="111">
        <f t="shared" ref="BH44:BH49" si="196">BF44*BG44</f>
        <v>0</v>
      </c>
      <c r="BI44" s="153" t="e">
        <f t="shared" ref="BI44:BI49" si="197">($M44/$L44)*BH44</f>
        <v>#DIV/0!</v>
      </c>
      <c r="BJ44" s="119"/>
      <c r="BK44" s="112" t="e">
        <f>BH44-BI44</f>
        <v>#DIV/0!</v>
      </c>
      <c r="BL44" s="121"/>
      <c r="BM44" s="122">
        <f>100%</f>
        <v>1</v>
      </c>
      <c r="BN44" s="110" t="e">
        <f>BM44*BI44</f>
        <v>#DIV/0!</v>
      </c>
      <c r="BO44" s="121"/>
      <c r="BP44" s="127" t="e">
        <f>BI44-AW44</f>
        <v>#DIV/0!</v>
      </c>
      <c r="BQ44" s="117" t="e">
        <f t="shared" si="30"/>
        <v>#DIV/0!</v>
      </c>
      <c r="BR44" s="124">
        <f t="shared" ref="BR44:BR49" si="198">BF44</f>
        <v>0</v>
      </c>
      <c r="BS44" s="110">
        <f t="shared" ref="BS44:BS49" si="199">BG44</f>
        <v>0</v>
      </c>
      <c r="BT44" s="111">
        <f t="shared" ref="BT44:BT49" si="200">BR44*BS44</f>
        <v>0</v>
      </c>
      <c r="BU44" s="153" t="e">
        <f t="shared" ref="BU44:BU49" si="201">($M44/$L44)*BT44</f>
        <v>#DIV/0!</v>
      </c>
      <c r="BV44" s="119"/>
      <c r="BW44" s="112" t="e">
        <f>BT44-BU44</f>
        <v>#DIV/0!</v>
      </c>
      <c r="BX44" s="121"/>
      <c r="BY44" s="122">
        <f>100%</f>
        <v>1</v>
      </c>
      <c r="BZ44" s="110" t="e">
        <f>BY44*BU44</f>
        <v>#DIV/0!</v>
      </c>
      <c r="CA44" s="121"/>
      <c r="CB44" s="128" t="e">
        <f>BU44-BI44</f>
        <v>#DIV/0!</v>
      </c>
      <c r="CC44" s="117" t="e">
        <f t="shared" si="31"/>
        <v>#DIV/0!</v>
      </c>
      <c r="CD44" s="124">
        <f t="shared" ref="CD44:CD49" si="202">BR44</f>
        <v>0</v>
      </c>
      <c r="CE44" s="110">
        <f t="shared" ref="CE44:CE49" si="203">BS44</f>
        <v>0</v>
      </c>
      <c r="CF44" s="111">
        <f t="shared" ref="CF44:CF49" si="204">CD44*CE44</f>
        <v>0</v>
      </c>
      <c r="CG44" s="153" t="e">
        <f t="shared" ref="CG44:CG49" si="205">($M44/$L44)*CF44</f>
        <v>#DIV/0!</v>
      </c>
      <c r="CH44" s="119"/>
      <c r="CI44" s="112" t="e">
        <f>CF44-CG44</f>
        <v>#DIV/0!</v>
      </c>
      <c r="CJ44" s="121"/>
      <c r="CK44" s="122">
        <f>100%</f>
        <v>1</v>
      </c>
      <c r="CL44" s="110" t="e">
        <f>CK44*CG44</f>
        <v>#DIV/0!</v>
      </c>
      <c r="CM44" s="121"/>
      <c r="CN44" s="129" t="e">
        <f>CG44-BU44</f>
        <v>#DIV/0!</v>
      </c>
      <c r="CP44" s="130" t="str">
        <f t="shared" si="0"/>
        <v>B/III</v>
      </c>
    </row>
    <row r="45" spans="2:94" s="103" customFormat="1" x14ac:dyDescent="0.25">
      <c r="B45" s="131"/>
      <c r="C45" s="105"/>
      <c r="D45" s="167"/>
      <c r="E45" s="106"/>
      <c r="F45" s="148" t="s">
        <v>37</v>
      </c>
      <c r="G45" s="52"/>
      <c r="H45" s="52"/>
      <c r="I45" s="133"/>
      <c r="J45" s="133"/>
      <c r="K45" s="133">
        <f t="shared" si="181"/>
        <v>0</v>
      </c>
      <c r="L45" s="134">
        <f t="shared" si="182"/>
        <v>0</v>
      </c>
      <c r="M45" s="135">
        <f t="shared" si="27"/>
        <v>0</v>
      </c>
      <c r="N45" s="136"/>
      <c r="O45" s="133"/>
      <c r="P45" s="137"/>
      <c r="Q45" s="138"/>
      <c r="R45" s="134"/>
      <c r="S45" s="137"/>
      <c r="T45" s="117"/>
      <c r="U45" s="117" t="str">
        <f t="shared" si="8"/>
        <v xml:space="preserve"> </v>
      </c>
      <c r="V45" s="52">
        <f t="shared" si="183"/>
        <v>0</v>
      </c>
      <c r="W45" s="133">
        <f t="shared" si="184"/>
        <v>0</v>
      </c>
      <c r="X45" s="134">
        <f t="shared" si="185"/>
        <v>0</v>
      </c>
      <c r="Y45" s="140" t="e">
        <f t="shared" si="186"/>
        <v>#DIV/0!</v>
      </c>
      <c r="Z45" s="141"/>
      <c r="AA45" s="142"/>
      <c r="AB45" s="143"/>
      <c r="AC45" s="144"/>
      <c r="AD45" s="133"/>
      <c r="AE45" s="143"/>
      <c r="AF45" s="145"/>
      <c r="AG45" s="117" t="str">
        <f t="shared" si="10"/>
        <v xml:space="preserve"> </v>
      </c>
      <c r="AH45" s="146">
        <f t="shared" si="187"/>
        <v>0</v>
      </c>
      <c r="AI45" s="133">
        <f t="shared" si="187"/>
        <v>0</v>
      </c>
      <c r="AJ45" s="134">
        <f t="shared" si="188"/>
        <v>0</v>
      </c>
      <c r="AK45" s="140" t="e">
        <f t="shared" si="189"/>
        <v>#DIV/0!</v>
      </c>
      <c r="AL45" s="141"/>
      <c r="AM45" s="135"/>
      <c r="AN45" s="143"/>
      <c r="AO45" s="144"/>
      <c r="AP45" s="133"/>
      <c r="AQ45" s="143"/>
      <c r="AR45" s="147"/>
      <c r="AS45" s="117" t="str">
        <f t="shared" si="28"/>
        <v xml:space="preserve"> </v>
      </c>
      <c r="AT45" s="146">
        <f t="shared" si="190"/>
        <v>0</v>
      </c>
      <c r="AU45" s="133">
        <f t="shared" si="191"/>
        <v>0</v>
      </c>
      <c r="AV45" s="134">
        <f t="shared" si="192"/>
        <v>0</v>
      </c>
      <c r="AW45" s="140" t="e">
        <f t="shared" si="193"/>
        <v>#DIV/0!</v>
      </c>
      <c r="AX45" s="141"/>
      <c r="AY45" s="135"/>
      <c r="AZ45" s="143"/>
      <c r="BA45" s="144"/>
      <c r="BB45" s="133"/>
      <c r="BC45" s="143"/>
      <c r="BD45" s="147"/>
      <c r="BE45" s="117" t="str">
        <f t="shared" si="29"/>
        <v xml:space="preserve"> </v>
      </c>
      <c r="BF45" s="146">
        <f t="shared" si="194"/>
        <v>0</v>
      </c>
      <c r="BG45" s="133">
        <f t="shared" si="195"/>
        <v>0</v>
      </c>
      <c r="BH45" s="134">
        <f t="shared" si="196"/>
        <v>0</v>
      </c>
      <c r="BI45" s="140" t="e">
        <f t="shared" si="197"/>
        <v>#DIV/0!</v>
      </c>
      <c r="BJ45" s="141"/>
      <c r="BK45" s="135"/>
      <c r="BL45" s="143"/>
      <c r="BM45" s="144"/>
      <c r="BN45" s="133"/>
      <c r="BO45" s="143"/>
      <c r="BP45" s="147"/>
      <c r="BQ45" s="117" t="str">
        <f t="shared" si="30"/>
        <v xml:space="preserve"> </v>
      </c>
      <c r="BR45" s="146">
        <f t="shared" si="198"/>
        <v>0</v>
      </c>
      <c r="BS45" s="133">
        <f t="shared" si="199"/>
        <v>0</v>
      </c>
      <c r="BT45" s="134">
        <f t="shared" si="200"/>
        <v>0</v>
      </c>
      <c r="BU45" s="140" t="e">
        <f t="shared" si="201"/>
        <v>#DIV/0!</v>
      </c>
      <c r="BV45" s="141"/>
      <c r="BW45" s="135"/>
      <c r="BX45" s="143"/>
      <c r="BY45" s="144"/>
      <c r="BZ45" s="133"/>
      <c r="CA45" s="143"/>
      <c r="CB45" s="147"/>
      <c r="CC45" s="117" t="str">
        <f t="shared" si="31"/>
        <v xml:space="preserve"> </v>
      </c>
      <c r="CD45" s="146">
        <f t="shared" si="202"/>
        <v>0</v>
      </c>
      <c r="CE45" s="133">
        <f t="shared" si="203"/>
        <v>0</v>
      </c>
      <c r="CF45" s="134">
        <f t="shared" si="204"/>
        <v>0</v>
      </c>
      <c r="CG45" s="140" t="e">
        <f t="shared" si="205"/>
        <v>#DIV/0!</v>
      </c>
      <c r="CH45" s="141"/>
      <c r="CI45" s="135"/>
      <c r="CJ45" s="143"/>
      <c r="CK45" s="144"/>
      <c r="CL45" s="133"/>
      <c r="CM45" s="143"/>
      <c r="CN45" s="147"/>
      <c r="CP45" s="130" t="str">
        <f t="shared" si="0"/>
        <v/>
      </c>
    </row>
    <row r="46" spans="2:94" s="103" customFormat="1" x14ac:dyDescent="0.25">
      <c r="B46" s="131"/>
      <c r="C46" s="105"/>
      <c r="D46" s="167"/>
      <c r="E46" s="106"/>
      <c r="F46" s="148" t="s">
        <v>38</v>
      </c>
      <c r="G46" s="52"/>
      <c r="H46" s="52"/>
      <c r="I46" s="133"/>
      <c r="J46" s="133"/>
      <c r="K46" s="133">
        <f t="shared" si="181"/>
        <v>0</v>
      </c>
      <c r="L46" s="134">
        <f t="shared" si="182"/>
        <v>0</v>
      </c>
      <c r="M46" s="135">
        <f t="shared" si="27"/>
        <v>0</v>
      </c>
      <c r="N46" s="136"/>
      <c r="O46" s="133"/>
      <c r="P46" s="137"/>
      <c r="Q46" s="138"/>
      <c r="R46" s="134"/>
      <c r="S46" s="137"/>
      <c r="T46" s="117"/>
      <c r="U46" s="117" t="str">
        <f t="shared" si="8"/>
        <v xml:space="preserve"> </v>
      </c>
      <c r="V46" s="52">
        <f t="shared" si="183"/>
        <v>0</v>
      </c>
      <c r="W46" s="133">
        <f t="shared" si="184"/>
        <v>0</v>
      </c>
      <c r="X46" s="134">
        <f t="shared" si="185"/>
        <v>0</v>
      </c>
      <c r="Y46" s="140" t="e">
        <f t="shared" si="186"/>
        <v>#DIV/0!</v>
      </c>
      <c r="Z46" s="141"/>
      <c r="AA46" s="142"/>
      <c r="AB46" s="143"/>
      <c r="AC46" s="144"/>
      <c r="AD46" s="133"/>
      <c r="AE46" s="143"/>
      <c r="AF46" s="145"/>
      <c r="AG46" s="117" t="str">
        <f t="shared" si="10"/>
        <v xml:space="preserve"> </v>
      </c>
      <c r="AH46" s="146">
        <f t="shared" si="187"/>
        <v>0</v>
      </c>
      <c r="AI46" s="133">
        <f t="shared" si="187"/>
        <v>0</v>
      </c>
      <c r="AJ46" s="134">
        <f t="shared" si="188"/>
        <v>0</v>
      </c>
      <c r="AK46" s="140" t="e">
        <f t="shared" si="189"/>
        <v>#DIV/0!</v>
      </c>
      <c r="AL46" s="141"/>
      <c r="AM46" s="135"/>
      <c r="AN46" s="143"/>
      <c r="AO46" s="144"/>
      <c r="AP46" s="133"/>
      <c r="AQ46" s="143"/>
      <c r="AR46" s="147"/>
      <c r="AS46" s="117" t="str">
        <f t="shared" si="28"/>
        <v xml:space="preserve"> </v>
      </c>
      <c r="AT46" s="146">
        <f t="shared" si="190"/>
        <v>0</v>
      </c>
      <c r="AU46" s="133">
        <f t="shared" si="191"/>
        <v>0</v>
      </c>
      <c r="AV46" s="134">
        <f t="shared" si="192"/>
        <v>0</v>
      </c>
      <c r="AW46" s="140" t="e">
        <f t="shared" si="193"/>
        <v>#DIV/0!</v>
      </c>
      <c r="AX46" s="141"/>
      <c r="AY46" s="135"/>
      <c r="AZ46" s="143"/>
      <c r="BA46" s="144"/>
      <c r="BB46" s="133"/>
      <c r="BC46" s="143"/>
      <c r="BD46" s="147"/>
      <c r="BE46" s="117" t="str">
        <f t="shared" si="29"/>
        <v xml:space="preserve"> </v>
      </c>
      <c r="BF46" s="146">
        <f t="shared" si="194"/>
        <v>0</v>
      </c>
      <c r="BG46" s="133">
        <f t="shared" si="195"/>
        <v>0</v>
      </c>
      <c r="BH46" s="134">
        <f t="shared" si="196"/>
        <v>0</v>
      </c>
      <c r="BI46" s="140" t="e">
        <f t="shared" si="197"/>
        <v>#DIV/0!</v>
      </c>
      <c r="BJ46" s="141"/>
      <c r="BK46" s="135"/>
      <c r="BL46" s="143"/>
      <c r="BM46" s="144"/>
      <c r="BN46" s="133"/>
      <c r="BO46" s="143"/>
      <c r="BP46" s="147"/>
      <c r="BQ46" s="117" t="str">
        <f t="shared" si="30"/>
        <v xml:space="preserve"> </v>
      </c>
      <c r="BR46" s="146">
        <f t="shared" si="198"/>
        <v>0</v>
      </c>
      <c r="BS46" s="133">
        <f t="shared" si="199"/>
        <v>0</v>
      </c>
      <c r="BT46" s="134">
        <f t="shared" si="200"/>
        <v>0</v>
      </c>
      <c r="BU46" s="140" t="e">
        <f t="shared" si="201"/>
        <v>#DIV/0!</v>
      </c>
      <c r="BV46" s="141"/>
      <c r="BW46" s="135"/>
      <c r="BX46" s="143"/>
      <c r="BY46" s="144"/>
      <c r="BZ46" s="133"/>
      <c r="CA46" s="143"/>
      <c r="CB46" s="147"/>
      <c r="CC46" s="117" t="str">
        <f t="shared" si="31"/>
        <v xml:space="preserve"> </v>
      </c>
      <c r="CD46" s="146">
        <f t="shared" si="202"/>
        <v>0</v>
      </c>
      <c r="CE46" s="133">
        <f t="shared" si="203"/>
        <v>0</v>
      </c>
      <c r="CF46" s="134">
        <f t="shared" si="204"/>
        <v>0</v>
      </c>
      <c r="CG46" s="140" t="e">
        <f t="shared" si="205"/>
        <v>#DIV/0!</v>
      </c>
      <c r="CH46" s="141"/>
      <c r="CI46" s="135"/>
      <c r="CJ46" s="143"/>
      <c r="CK46" s="144"/>
      <c r="CL46" s="133"/>
      <c r="CM46" s="143"/>
      <c r="CN46" s="147"/>
      <c r="CP46" s="130" t="str">
        <f t="shared" si="0"/>
        <v/>
      </c>
    </row>
    <row r="47" spans="2:94" s="103" customFormat="1" x14ac:dyDescent="0.25">
      <c r="B47" s="104" t="s">
        <v>139</v>
      </c>
      <c r="C47" s="105"/>
      <c r="D47" s="167"/>
      <c r="E47" s="435" t="s">
        <v>158</v>
      </c>
      <c r="F47" s="435"/>
      <c r="G47" s="108"/>
      <c r="H47" s="108"/>
      <c r="I47" s="109"/>
      <c r="J47" s="109"/>
      <c r="K47" s="110">
        <f t="shared" si="181"/>
        <v>0</v>
      </c>
      <c r="L47" s="111">
        <f t="shared" si="182"/>
        <v>0</v>
      </c>
      <c r="M47" s="112">
        <f t="shared" si="27"/>
        <v>0</v>
      </c>
      <c r="N47" s="113"/>
      <c r="O47" s="110">
        <f>L47-M47</f>
        <v>0</v>
      </c>
      <c r="P47" s="114"/>
      <c r="Q47" s="115">
        <f>100%</f>
        <v>1</v>
      </c>
      <c r="R47" s="111">
        <f>ROUND((Q47*M47),0)</f>
        <v>0</v>
      </c>
      <c r="S47" s="114"/>
      <c r="T47" s="149"/>
      <c r="U47" s="117" t="e">
        <f t="shared" si="8"/>
        <v>#DIV/0!</v>
      </c>
      <c r="V47" s="108">
        <f t="shared" si="183"/>
        <v>0</v>
      </c>
      <c r="W47" s="110">
        <f t="shared" si="184"/>
        <v>0</v>
      </c>
      <c r="X47" s="111">
        <f t="shared" si="185"/>
        <v>0</v>
      </c>
      <c r="Y47" s="153" t="e">
        <f t="shared" si="186"/>
        <v>#DIV/0!</v>
      </c>
      <c r="Z47" s="119"/>
      <c r="AA47" s="120" t="e">
        <f>X47-Y47</f>
        <v>#DIV/0!</v>
      </c>
      <c r="AB47" s="121"/>
      <c r="AC47" s="122">
        <f>100%</f>
        <v>1</v>
      </c>
      <c r="AD47" s="110" t="e">
        <f>ROUND((AC47*Y47),0)</f>
        <v>#DIV/0!</v>
      </c>
      <c r="AE47" s="121"/>
      <c r="AF47" s="123" t="e">
        <f>Y47-M47</f>
        <v>#DIV/0!</v>
      </c>
      <c r="AG47" s="117" t="e">
        <f t="shared" si="10"/>
        <v>#DIV/0!</v>
      </c>
      <c r="AH47" s="124">
        <f t="shared" si="187"/>
        <v>0</v>
      </c>
      <c r="AI47" s="110">
        <f t="shared" si="187"/>
        <v>0</v>
      </c>
      <c r="AJ47" s="111">
        <f t="shared" si="188"/>
        <v>0</v>
      </c>
      <c r="AK47" s="153" t="e">
        <f t="shared" si="189"/>
        <v>#DIV/0!</v>
      </c>
      <c r="AL47" s="119"/>
      <c r="AM47" s="112" t="e">
        <f>AJ47-AK47</f>
        <v>#DIV/0!</v>
      </c>
      <c r="AN47" s="121"/>
      <c r="AO47" s="122">
        <f>100%</f>
        <v>1</v>
      </c>
      <c r="AP47" s="110" t="e">
        <f>AO47*AK47</f>
        <v>#DIV/0!</v>
      </c>
      <c r="AQ47" s="121"/>
      <c r="AR47" s="125" t="e">
        <f>AK47-Y47</f>
        <v>#DIV/0!</v>
      </c>
      <c r="AS47" s="117" t="e">
        <f t="shared" si="28"/>
        <v>#DIV/0!</v>
      </c>
      <c r="AT47" s="124">
        <f t="shared" si="190"/>
        <v>0</v>
      </c>
      <c r="AU47" s="110">
        <f t="shared" si="191"/>
        <v>0</v>
      </c>
      <c r="AV47" s="111">
        <f t="shared" si="192"/>
        <v>0</v>
      </c>
      <c r="AW47" s="153" t="e">
        <f t="shared" si="193"/>
        <v>#DIV/0!</v>
      </c>
      <c r="AX47" s="119"/>
      <c r="AY47" s="112" t="e">
        <f>AV47-AW47</f>
        <v>#DIV/0!</v>
      </c>
      <c r="AZ47" s="121"/>
      <c r="BA47" s="122">
        <f>100%</f>
        <v>1</v>
      </c>
      <c r="BB47" s="110" t="e">
        <f>BA47*AW47</f>
        <v>#DIV/0!</v>
      </c>
      <c r="BC47" s="121"/>
      <c r="BD47" s="126" t="e">
        <f>AW47-AK47</f>
        <v>#DIV/0!</v>
      </c>
      <c r="BE47" s="117" t="e">
        <f t="shared" si="29"/>
        <v>#DIV/0!</v>
      </c>
      <c r="BF47" s="124">
        <f t="shared" si="194"/>
        <v>0</v>
      </c>
      <c r="BG47" s="110">
        <f t="shared" si="195"/>
        <v>0</v>
      </c>
      <c r="BH47" s="111">
        <f t="shared" si="196"/>
        <v>0</v>
      </c>
      <c r="BI47" s="153" t="e">
        <f t="shared" si="197"/>
        <v>#DIV/0!</v>
      </c>
      <c r="BJ47" s="119"/>
      <c r="BK47" s="112" t="e">
        <f>BH47-BI47</f>
        <v>#DIV/0!</v>
      </c>
      <c r="BL47" s="121"/>
      <c r="BM47" s="122">
        <f>100%</f>
        <v>1</v>
      </c>
      <c r="BN47" s="110" t="e">
        <f>BM47*BI47</f>
        <v>#DIV/0!</v>
      </c>
      <c r="BO47" s="121"/>
      <c r="BP47" s="127" t="e">
        <f>BI47-AW47</f>
        <v>#DIV/0!</v>
      </c>
      <c r="BQ47" s="117" t="e">
        <f t="shared" si="30"/>
        <v>#DIV/0!</v>
      </c>
      <c r="BR47" s="124">
        <f t="shared" si="198"/>
        <v>0</v>
      </c>
      <c r="BS47" s="110">
        <f t="shared" si="199"/>
        <v>0</v>
      </c>
      <c r="BT47" s="111">
        <f t="shared" si="200"/>
        <v>0</v>
      </c>
      <c r="BU47" s="153" t="e">
        <f t="shared" si="201"/>
        <v>#DIV/0!</v>
      </c>
      <c r="BV47" s="119"/>
      <c r="BW47" s="112" t="e">
        <f>BT47-BU47</f>
        <v>#DIV/0!</v>
      </c>
      <c r="BX47" s="121"/>
      <c r="BY47" s="122">
        <f>100%</f>
        <v>1</v>
      </c>
      <c r="BZ47" s="110" t="e">
        <f>BY47*BU47</f>
        <v>#DIV/0!</v>
      </c>
      <c r="CA47" s="121"/>
      <c r="CB47" s="128" t="e">
        <f>BU47-BI47</f>
        <v>#DIV/0!</v>
      </c>
      <c r="CC47" s="117" t="e">
        <f t="shared" si="31"/>
        <v>#DIV/0!</v>
      </c>
      <c r="CD47" s="124">
        <f t="shared" si="202"/>
        <v>0</v>
      </c>
      <c r="CE47" s="110">
        <f t="shared" si="203"/>
        <v>0</v>
      </c>
      <c r="CF47" s="111">
        <f t="shared" si="204"/>
        <v>0</v>
      </c>
      <c r="CG47" s="153" t="e">
        <f t="shared" si="205"/>
        <v>#DIV/0!</v>
      </c>
      <c r="CH47" s="119"/>
      <c r="CI47" s="112" t="e">
        <f>CF47-CG47</f>
        <v>#DIV/0!</v>
      </c>
      <c r="CJ47" s="121"/>
      <c r="CK47" s="122">
        <f>100%</f>
        <v>1</v>
      </c>
      <c r="CL47" s="110" t="e">
        <f>CK47*CG47</f>
        <v>#DIV/0!</v>
      </c>
      <c r="CM47" s="121"/>
      <c r="CN47" s="129" t="e">
        <f>CG47-BU47</f>
        <v>#DIV/0!</v>
      </c>
      <c r="CP47" s="130" t="str">
        <f t="shared" si="0"/>
        <v>B/III</v>
      </c>
    </row>
    <row r="48" spans="2:94" s="103" customFormat="1" x14ac:dyDescent="0.25">
      <c r="B48" s="131"/>
      <c r="C48" s="105"/>
      <c r="D48" s="167"/>
      <c r="E48" s="106"/>
      <c r="F48" s="148" t="s">
        <v>37</v>
      </c>
      <c r="G48" s="52"/>
      <c r="H48" s="52"/>
      <c r="I48" s="133"/>
      <c r="J48" s="133"/>
      <c r="K48" s="133">
        <f t="shared" si="181"/>
        <v>0</v>
      </c>
      <c r="L48" s="134">
        <f t="shared" si="182"/>
        <v>0</v>
      </c>
      <c r="M48" s="135">
        <f t="shared" si="27"/>
        <v>0</v>
      </c>
      <c r="N48" s="136"/>
      <c r="O48" s="133"/>
      <c r="P48" s="137"/>
      <c r="Q48" s="138"/>
      <c r="R48" s="134"/>
      <c r="S48" s="137"/>
      <c r="T48" s="117"/>
      <c r="U48" s="117" t="str">
        <f t="shared" si="8"/>
        <v xml:space="preserve"> </v>
      </c>
      <c r="V48" s="52">
        <f t="shared" si="183"/>
        <v>0</v>
      </c>
      <c r="W48" s="133">
        <f t="shared" si="184"/>
        <v>0</v>
      </c>
      <c r="X48" s="134">
        <f t="shared" si="185"/>
        <v>0</v>
      </c>
      <c r="Y48" s="140" t="e">
        <f t="shared" si="186"/>
        <v>#DIV/0!</v>
      </c>
      <c r="Z48" s="141"/>
      <c r="AA48" s="142"/>
      <c r="AB48" s="143"/>
      <c r="AC48" s="144"/>
      <c r="AD48" s="133"/>
      <c r="AE48" s="143"/>
      <c r="AF48" s="145"/>
      <c r="AG48" s="117" t="str">
        <f t="shared" si="10"/>
        <v xml:space="preserve"> </v>
      </c>
      <c r="AH48" s="146">
        <f t="shared" si="187"/>
        <v>0</v>
      </c>
      <c r="AI48" s="133">
        <f t="shared" si="187"/>
        <v>0</v>
      </c>
      <c r="AJ48" s="134">
        <f t="shared" si="188"/>
        <v>0</v>
      </c>
      <c r="AK48" s="140" t="e">
        <f t="shared" si="189"/>
        <v>#DIV/0!</v>
      </c>
      <c r="AL48" s="141"/>
      <c r="AM48" s="135"/>
      <c r="AN48" s="143"/>
      <c r="AO48" s="144"/>
      <c r="AP48" s="133"/>
      <c r="AQ48" s="143"/>
      <c r="AR48" s="147"/>
      <c r="AS48" s="117" t="str">
        <f t="shared" si="28"/>
        <v xml:space="preserve"> </v>
      </c>
      <c r="AT48" s="146">
        <f t="shared" si="190"/>
        <v>0</v>
      </c>
      <c r="AU48" s="133">
        <f t="shared" si="191"/>
        <v>0</v>
      </c>
      <c r="AV48" s="134">
        <f t="shared" si="192"/>
        <v>0</v>
      </c>
      <c r="AW48" s="140" t="e">
        <f t="shared" si="193"/>
        <v>#DIV/0!</v>
      </c>
      <c r="AX48" s="141"/>
      <c r="AY48" s="135"/>
      <c r="AZ48" s="143"/>
      <c r="BA48" s="144"/>
      <c r="BB48" s="133"/>
      <c r="BC48" s="143"/>
      <c r="BD48" s="147"/>
      <c r="BE48" s="117" t="str">
        <f t="shared" si="29"/>
        <v xml:space="preserve"> </v>
      </c>
      <c r="BF48" s="146">
        <f t="shared" si="194"/>
        <v>0</v>
      </c>
      <c r="BG48" s="133">
        <f t="shared" si="195"/>
        <v>0</v>
      </c>
      <c r="BH48" s="134">
        <f t="shared" si="196"/>
        <v>0</v>
      </c>
      <c r="BI48" s="140" t="e">
        <f t="shared" si="197"/>
        <v>#DIV/0!</v>
      </c>
      <c r="BJ48" s="141"/>
      <c r="BK48" s="135"/>
      <c r="BL48" s="143"/>
      <c r="BM48" s="144"/>
      <c r="BN48" s="133"/>
      <c r="BO48" s="143"/>
      <c r="BP48" s="147"/>
      <c r="BQ48" s="117" t="str">
        <f t="shared" si="30"/>
        <v xml:space="preserve"> </v>
      </c>
      <c r="BR48" s="146">
        <f t="shared" si="198"/>
        <v>0</v>
      </c>
      <c r="BS48" s="133">
        <f t="shared" si="199"/>
        <v>0</v>
      </c>
      <c r="BT48" s="134">
        <f t="shared" si="200"/>
        <v>0</v>
      </c>
      <c r="BU48" s="140" t="e">
        <f t="shared" si="201"/>
        <v>#DIV/0!</v>
      </c>
      <c r="BV48" s="141"/>
      <c r="BW48" s="135"/>
      <c r="BX48" s="143"/>
      <c r="BY48" s="144"/>
      <c r="BZ48" s="133"/>
      <c r="CA48" s="143"/>
      <c r="CB48" s="147"/>
      <c r="CC48" s="117" t="str">
        <f t="shared" si="31"/>
        <v xml:space="preserve"> </v>
      </c>
      <c r="CD48" s="146">
        <f t="shared" si="202"/>
        <v>0</v>
      </c>
      <c r="CE48" s="133">
        <f t="shared" si="203"/>
        <v>0</v>
      </c>
      <c r="CF48" s="134">
        <f t="shared" si="204"/>
        <v>0</v>
      </c>
      <c r="CG48" s="140" t="e">
        <f t="shared" si="205"/>
        <v>#DIV/0!</v>
      </c>
      <c r="CH48" s="141"/>
      <c r="CI48" s="135"/>
      <c r="CJ48" s="143"/>
      <c r="CK48" s="144"/>
      <c r="CL48" s="133"/>
      <c r="CM48" s="143"/>
      <c r="CN48" s="147"/>
      <c r="CP48" s="130" t="str">
        <f t="shared" si="0"/>
        <v/>
      </c>
    </row>
    <row r="49" spans="2:94" s="103" customFormat="1" x14ac:dyDescent="0.25">
      <c r="B49" s="131"/>
      <c r="C49" s="105"/>
      <c r="D49" s="167"/>
      <c r="E49" s="106"/>
      <c r="F49" s="148" t="s">
        <v>38</v>
      </c>
      <c r="G49" s="52"/>
      <c r="H49" s="52"/>
      <c r="I49" s="133"/>
      <c r="J49" s="133"/>
      <c r="K49" s="133">
        <f t="shared" si="181"/>
        <v>0</v>
      </c>
      <c r="L49" s="134">
        <f t="shared" si="182"/>
        <v>0</v>
      </c>
      <c r="M49" s="135">
        <f t="shared" si="27"/>
        <v>0</v>
      </c>
      <c r="N49" s="136"/>
      <c r="O49" s="133"/>
      <c r="P49" s="137"/>
      <c r="Q49" s="138"/>
      <c r="R49" s="134"/>
      <c r="S49" s="137"/>
      <c r="T49" s="117"/>
      <c r="U49" s="117" t="str">
        <f t="shared" si="8"/>
        <v xml:space="preserve"> </v>
      </c>
      <c r="V49" s="52">
        <f t="shared" si="183"/>
        <v>0</v>
      </c>
      <c r="W49" s="133">
        <f t="shared" si="184"/>
        <v>0</v>
      </c>
      <c r="X49" s="134">
        <f t="shared" si="185"/>
        <v>0</v>
      </c>
      <c r="Y49" s="140" t="e">
        <f t="shared" si="186"/>
        <v>#DIV/0!</v>
      </c>
      <c r="Z49" s="141"/>
      <c r="AA49" s="142"/>
      <c r="AB49" s="143"/>
      <c r="AC49" s="144"/>
      <c r="AD49" s="133"/>
      <c r="AE49" s="143"/>
      <c r="AF49" s="145"/>
      <c r="AG49" s="117" t="str">
        <f t="shared" si="10"/>
        <v xml:space="preserve"> </v>
      </c>
      <c r="AH49" s="146">
        <f t="shared" si="187"/>
        <v>0</v>
      </c>
      <c r="AI49" s="133">
        <f t="shared" si="187"/>
        <v>0</v>
      </c>
      <c r="AJ49" s="134">
        <f t="shared" si="188"/>
        <v>0</v>
      </c>
      <c r="AK49" s="140" t="e">
        <f t="shared" si="189"/>
        <v>#DIV/0!</v>
      </c>
      <c r="AL49" s="141"/>
      <c r="AM49" s="135"/>
      <c r="AN49" s="143"/>
      <c r="AO49" s="144"/>
      <c r="AP49" s="133"/>
      <c r="AQ49" s="143"/>
      <c r="AR49" s="147"/>
      <c r="AS49" s="117" t="str">
        <f t="shared" si="28"/>
        <v xml:space="preserve"> </v>
      </c>
      <c r="AT49" s="146">
        <f t="shared" si="190"/>
        <v>0</v>
      </c>
      <c r="AU49" s="133">
        <f t="shared" si="191"/>
        <v>0</v>
      </c>
      <c r="AV49" s="134">
        <f t="shared" si="192"/>
        <v>0</v>
      </c>
      <c r="AW49" s="140" t="e">
        <f t="shared" si="193"/>
        <v>#DIV/0!</v>
      </c>
      <c r="AX49" s="141"/>
      <c r="AY49" s="135"/>
      <c r="AZ49" s="143"/>
      <c r="BA49" s="144"/>
      <c r="BB49" s="133"/>
      <c r="BC49" s="143"/>
      <c r="BD49" s="147"/>
      <c r="BE49" s="117" t="str">
        <f t="shared" si="29"/>
        <v xml:space="preserve"> </v>
      </c>
      <c r="BF49" s="146">
        <f t="shared" si="194"/>
        <v>0</v>
      </c>
      <c r="BG49" s="133">
        <f t="shared" si="195"/>
        <v>0</v>
      </c>
      <c r="BH49" s="134">
        <f t="shared" si="196"/>
        <v>0</v>
      </c>
      <c r="BI49" s="140" t="e">
        <f t="shared" si="197"/>
        <v>#DIV/0!</v>
      </c>
      <c r="BJ49" s="141"/>
      <c r="BK49" s="135"/>
      <c r="BL49" s="143"/>
      <c r="BM49" s="144"/>
      <c r="BN49" s="133"/>
      <c r="BO49" s="143"/>
      <c r="BP49" s="147"/>
      <c r="BQ49" s="117" t="str">
        <f t="shared" si="30"/>
        <v xml:space="preserve"> </v>
      </c>
      <c r="BR49" s="146">
        <f t="shared" si="198"/>
        <v>0</v>
      </c>
      <c r="BS49" s="133">
        <f t="shared" si="199"/>
        <v>0</v>
      </c>
      <c r="BT49" s="134">
        <f t="shared" si="200"/>
        <v>0</v>
      </c>
      <c r="BU49" s="140" t="e">
        <f t="shared" si="201"/>
        <v>#DIV/0!</v>
      </c>
      <c r="BV49" s="141"/>
      <c r="BW49" s="135"/>
      <c r="BX49" s="143"/>
      <c r="BY49" s="144"/>
      <c r="BZ49" s="133"/>
      <c r="CA49" s="143"/>
      <c r="CB49" s="147"/>
      <c r="CC49" s="117" t="str">
        <f t="shared" si="31"/>
        <v xml:space="preserve"> </v>
      </c>
      <c r="CD49" s="146">
        <f t="shared" si="202"/>
        <v>0</v>
      </c>
      <c r="CE49" s="133">
        <f t="shared" si="203"/>
        <v>0</v>
      </c>
      <c r="CF49" s="134">
        <f t="shared" si="204"/>
        <v>0</v>
      </c>
      <c r="CG49" s="140" t="e">
        <f t="shared" si="205"/>
        <v>#DIV/0!</v>
      </c>
      <c r="CH49" s="141"/>
      <c r="CI49" s="135"/>
      <c r="CJ49" s="143"/>
      <c r="CK49" s="144"/>
      <c r="CL49" s="133"/>
      <c r="CM49" s="143"/>
      <c r="CN49" s="147"/>
      <c r="CP49" s="130" t="str">
        <f t="shared" si="0"/>
        <v/>
      </c>
    </row>
    <row r="50" spans="2:94" x14ac:dyDescent="0.25">
      <c r="B50" s="88" t="s">
        <v>70</v>
      </c>
      <c r="C50" s="89"/>
      <c r="D50" s="439" t="s">
        <v>8</v>
      </c>
      <c r="E50" s="440"/>
      <c r="F50" s="441"/>
      <c r="G50" s="90"/>
      <c r="H50" s="90"/>
      <c r="I50" s="91"/>
      <c r="J50" s="91"/>
      <c r="K50" s="92"/>
      <c r="L50" s="93">
        <f>M50+O50</f>
        <v>0</v>
      </c>
      <c r="M50" s="94">
        <f>+N50</f>
        <v>0</v>
      </c>
      <c r="N50" s="95">
        <f>+SUMIF($CP$5:$CP$220,$B50,M$5:M$220)</f>
        <v>0</v>
      </c>
      <c r="O50" s="92">
        <f>P50</f>
        <v>0</v>
      </c>
      <c r="P50" s="55">
        <f>+SUMIF($CP$5:$CP$220,$B50,O$5:O$220)</f>
        <v>0</v>
      </c>
      <c r="Q50" s="150"/>
      <c r="R50" s="93">
        <f>S50</f>
        <v>0</v>
      </c>
      <c r="S50" s="55">
        <f>+SUMIF($CP$5:$CP$220,$B50,R$5:R$220)</f>
        <v>0</v>
      </c>
      <c r="T50" s="97"/>
      <c r="U50" s="97" t="str">
        <f t="shared" si="8"/>
        <v xml:space="preserve"> </v>
      </c>
      <c r="V50" s="90"/>
      <c r="W50" s="92"/>
      <c r="X50" s="93" t="e">
        <f>Y50+AA50</f>
        <v>#DIV/0!</v>
      </c>
      <c r="Y50" s="94" t="e">
        <f>Z50</f>
        <v>#DIV/0!</v>
      </c>
      <c r="Z50" s="98" t="e">
        <f>+SUMIF($CP$5:$CP$220,$B50,Y$5:Y$220)</f>
        <v>#DIV/0!</v>
      </c>
      <c r="AA50" s="99" t="e">
        <f>AB50</f>
        <v>#DIV/0!</v>
      </c>
      <c r="AB50" s="98" t="e">
        <f>+SUMIF($CP$5:$CP$220,$B50,AA$5:AA$220)</f>
        <v>#DIV/0!</v>
      </c>
      <c r="AC50" s="96"/>
      <c r="AD50" s="92" t="e">
        <f>AE50</f>
        <v>#DIV/0!</v>
      </c>
      <c r="AE50" s="98" t="e">
        <f>+SUMIF($CP$5:$CP$220,$B50,AD$5:AD$220)</f>
        <v>#DIV/0!</v>
      </c>
      <c r="AF50" s="151"/>
      <c r="AG50" s="97" t="str">
        <f t="shared" si="10"/>
        <v xml:space="preserve"> </v>
      </c>
      <c r="AH50" s="101"/>
      <c r="AI50" s="92"/>
      <c r="AJ50" s="93" t="e">
        <f>AK50+AM50</f>
        <v>#DIV/0!</v>
      </c>
      <c r="AK50" s="94" t="e">
        <f>AL50</f>
        <v>#DIV/0!</v>
      </c>
      <c r="AL50" s="98" t="e">
        <f>+SUMIF($CP$5:$CP$220,$B50,AK$5:AK$220)</f>
        <v>#DIV/0!</v>
      </c>
      <c r="AM50" s="94" t="e">
        <f t="shared" ref="AM50" si="206">AM51+AM54</f>
        <v>#DIV/0!</v>
      </c>
      <c r="AN50" s="98" t="e">
        <f>+SUMIF($CP$5:$CP$220,$B50,AM$5:AM$220)</f>
        <v>#DIV/0!</v>
      </c>
      <c r="AO50" s="96"/>
      <c r="AP50" s="92" t="e">
        <f t="shared" ref="AP50" si="207">AP51+AP54</f>
        <v>#DIV/0!</v>
      </c>
      <c r="AQ50" s="98" t="e">
        <f>+SUMIF($CP$5:$CP$220,$B50,AP$5:AP$220)</f>
        <v>#DIV/0!</v>
      </c>
      <c r="AR50" s="152"/>
      <c r="AS50" s="97" t="str">
        <f t="shared" si="28"/>
        <v xml:space="preserve"> </v>
      </c>
      <c r="AT50" s="101"/>
      <c r="AU50" s="92"/>
      <c r="AV50" s="93" t="e">
        <f>AW50+AY50</f>
        <v>#DIV/0!</v>
      </c>
      <c r="AW50" s="94" t="e">
        <f>AX50</f>
        <v>#DIV/0!</v>
      </c>
      <c r="AX50" s="98" t="e">
        <f>+SUMIF($CP$5:$CP$220,$B50,AW$5:AW$220)</f>
        <v>#DIV/0!</v>
      </c>
      <c r="AY50" s="94" t="e">
        <f t="shared" ref="AY50" si="208">AY51+AY54</f>
        <v>#DIV/0!</v>
      </c>
      <c r="AZ50" s="98" t="e">
        <f>+SUMIF($CP$5:$CP$220,$B50,AY$5:AY$220)</f>
        <v>#DIV/0!</v>
      </c>
      <c r="BA50" s="96"/>
      <c r="BB50" s="92" t="e">
        <f t="shared" ref="BB50" si="209">BB51+BB54</f>
        <v>#DIV/0!</v>
      </c>
      <c r="BC50" s="98" t="e">
        <f>+SUMIF($CP$5:$CP$220,$B50,BB$5:BB$220)</f>
        <v>#DIV/0!</v>
      </c>
      <c r="BD50" s="152"/>
      <c r="BE50" s="97" t="str">
        <f t="shared" si="29"/>
        <v xml:space="preserve"> </v>
      </c>
      <c r="BF50" s="101"/>
      <c r="BG50" s="92"/>
      <c r="BH50" s="93" t="e">
        <f>BI50+BK50</f>
        <v>#DIV/0!</v>
      </c>
      <c r="BI50" s="94" t="e">
        <f>BJ50</f>
        <v>#DIV/0!</v>
      </c>
      <c r="BJ50" s="98" t="e">
        <f>+SUMIF($CP$5:$CP$220,$B50,BI$5:BI$220)</f>
        <v>#DIV/0!</v>
      </c>
      <c r="BK50" s="94" t="e">
        <f t="shared" ref="BK50" si="210">BK51+BK54</f>
        <v>#DIV/0!</v>
      </c>
      <c r="BL50" s="98" t="e">
        <f>+SUMIF($CP$5:$CP$220,$B50,BK$5:BK$220)</f>
        <v>#DIV/0!</v>
      </c>
      <c r="BM50" s="96"/>
      <c r="BN50" s="92" t="e">
        <f t="shared" ref="BN50" si="211">BN51+BN54</f>
        <v>#DIV/0!</v>
      </c>
      <c r="BO50" s="98" t="e">
        <f>+SUMIF($CP$5:$CP$220,$B50,BN$5:BN$220)</f>
        <v>#DIV/0!</v>
      </c>
      <c r="BP50" s="152"/>
      <c r="BQ50" s="97" t="str">
        <f t="shared" si="30"/>
        <v xml:space="preserve"> </v>
      </c>
      <c r="BR50" s="101"/>
      <c r="BS50" s="92"/>
      <c r="BT50" s="93" t="e">
        <f>BU50+BW50</f>
        <v>#DIV/0!</v>
      </c>
      <c r="BU50" s="94" t="e">
        <f>BV50</f>
        <v>#DIV/0!</v>
      </c>
      <c r="BV50" s="98" t="e">
        <f>+SUMIF($CP$5:$CP$220,$B50,BU$5:BU$220)</f>
        <v>#DIV/0!</v>
      </c>
      <c r="BW50" s="94" t="e">
        <f t="shared" ref="BW50" si="212">BW51+BW54</f>
        <v>#DIV/0!</v>
      </c>
      <c r="BX50" s="98" t="e">
        <f>+SUMIF($CP$5:$CP$220,$B50,BW$5:BW$220)</f>
        <v>#DIV/0!</v>
      </c>
      <c r="BY50" s="96"/>
      <c r="BZ50" s="92" t="e">
        <f t="shared" ref="BZ50" si="213">BZ51+BZ54</f>
        <v>#DIV/0!</v>
      </c>
      <c r="CA50" s="98" t="e">
        <f>+SUMIF($CP$5:$CP$220,$B50,BZ$5:BZ$220)</f>
        <v>#DIV/0!</v>
      </c>
      <c r="CB50" s="152"/>
      <c r="CC50" s="97" t="str">
        <f t="shared" si="31"/>
        <v xml:space="preserve"> </v>
      </c>
      <c r="CD50" s="101"/>
      <c r="CE50" s="92"/>
      <c r="CF50" s="93" t="e">
        <f>CG50+CI50</f>
        <v>#DIV/0!</v>
      </c>
      <c r="CG50" s="94" t="e">
        <f>CH50</f>
        <v>#DIV/0!</v>
      </c>
      <c r="CH50" s="98" t="e">
        <f>+SUMIF($CP$5:$CP$220,$B50,CG$5:CG$220)</f>
        <v>#DIV/0!</v>
      </c>
      <c r="CI50" s="94" t="e">
        <f t="shared" ref="CI50" si="214">CI51+CI54</f>
        <v>#DIV/0!</v>
      </c>
      <c r="CJ50" s="98" t="e">
        <f>+SUMIF($CP$5:$CP$220,$B50,CI$5:CI$220)</f>
        <v>#DIV/0!</v>
      </c>
      <c r="CK50" s="96"/>
      <c r="CL50" s="92" t="e">
        <f t="shared" ref="CL50" si="215">CL51+CL54</f>
        <v>#DIV/0!</v>
      </c>
      <c r="CM50" s="98" t="e">
        <f>+SUMIF($CP$5:$CP$220,$B50,CL$5:CL$220)</f>
        <v>#DIV/0!</v>
      </c>
      <c r="CN50" s="152"/>
      <c r="CP50" s="65" t="str">
        <f t="shared" si="0"/>
        <v/>
      </c>
    </row>
    <row r="51" spans="2:94" s="103" customFormat="1" ht="18.75" customHeight="1" x14ac:dyDescent="0.25">
      <c r="B51" s="104" t="s">
        <v>71</v>
      </c>
      <c r="C51" s="105"/>
      <c r="D51" s="105"/>
      <c r="E51" s="435" t="s">
        <v>158</v>
      </c>
      <c r="F51" s="435"/>
      <c r="G51" s="108"/>
      <c r="H51" s="108"/>
      <c r="I51" s="109"/>
      <c r="J51" s="109"/>
      <c r="K51" s="110">
        <f t="shared" ref="K51:K56" si="216">I51+J51</f>
        <v>0</v>
      </c>
      <c r="L51" s="111">
        <f t="shared" ref="L51:L56" si="217">H51*K51</f>
        <v>0</v>
      </c>
      <c r="M51" s="112">
        <f t="shared" si="27"/>
        <v>0</v>
      </c>
      <c r="N51" s="113"/>
      <c r="O51" s="110">
        <f>L51-M51</f>
        <v>0</v>
      </c>
      <c r="P51" s="114"/>
      <c r="Q51" s="115">
        <f>100%</f>
        <v>1</v>
      </c>
      <c r="R51" s="111">
        <f>ROUND((Q51*M51),0)</f>
        <v>0</v>
      </c>
      <c r="S51" s="114"/>
      <c r="T51" s="149"/>
      <c r="U51" s="117" t="e">
        <f t="shared" si="8"/>
        <v>#DIV/0!</v>
      </c>
      <c r="V51" s="108">
        <f t="shared" ref="V51:V56" si="218">H51</f>
        <v>0</v>
      </c>
      <c r="W51" s="110">
        <f t="shared" ref="W51:W56" si="219">K51</f>
        <v>0</v>
      </c>
      <c r="X51" s="111">
        <f t="shared" ref="X51:X56" si="220">V51*W51</f>
        <v>0</v>
      </c>
      <c r="Y51" s="153" t="e">
        <f t="shared" ref="Y51:Y56" si="221">($M51/$L51)*X51</f>
        <v>#DIV/0!</v>
      </c>
      <c r="Z51" s="119"/>
      <c r="AA51" s="120" t="e">
        <f>X51-Y51</f>
        <v>#DIV/0!</v>
      </c>
      <c r="AB51" s="121"/>
      <c r="AC51" s="122">
        <f>100%</f>
        <v>1</v>
      </c>
      <c r="AD51" s="110" t="e">
        <f>ROUND((AC51*Y51),0)</f>
        <v>#DIV/0!</v>
      </c>
      <c r="AE51" s="121"/>
      <c r="AF51" s="123" t="e">
        <f>Y51-M51</f>
        <v>#DIV/0!</v>
      </c>
      <c r="AG51" s="117" t="e">
        <f t="shared" si="10"/>
        <v>#DIV/0!</v>
      </c>
      <c r="AH51" s="124">
        <f t="shared" ref="AH51:AI56" si="222">V51</f>
        <v>0</v>
      </c>
      <c r="AI51" s="110">
        <f t="shared" si="222"/>
        <v>0</v>
      </c>
      <c r="AJ51" s="111">
        <f t="shared" ref="AJ51:AJ56" si="223">AH51*AI51</f>
        <v>0</v>
      </c>
      <c r="AK51" s="153" t="e">
        <f t="shared" ref="AK51:AK56" si="224">($M51/$L51)*AJ51</f>
        <v>#DIV/0!</v>
      </c>
      <c r="AL51" s="119"/>
      <c r="AM51" s="112" t="e">
        <f>AJ51-AK51</f>
        <v>#DIV/0!</v>
      </c>
      <c r="AN51" s="121"/>
      <c r="AO51" s="122">
        <f>100%</f>
        <v>1</v>
      </c>
      <c r="AP51" s="110" t="e">
        <f>AO51*AK51</f>
        <v>#DIV/0!</v>
      </c>
      <c r="AQ51" s="121"/>
      <c r="AR51" s="125" t="e">
        <f>AK51-Y51</f>
        <v>#DIV/0!</v>
      </c>
      <c r="AS51" s="117" t="e">
        <f t="shared" si="28"/>
        <v>#DIV/0!</v>
      </c>
      <c r="AT51" s="124">
        <f t="shared" ref="AT51:AT56" si="225">AH51</f>
        <v>0</v>
      </c>
      <c r="AU51" s="110">
        <f t="shared" ref="AU51:AU56" si="226">AI51</f>
        <v>0</v>
      </c>
      <c r="AV51" s="111">
        <f t="shared" ref="AV51:AV56" si="227">AT51*AU51</f>
        <v>0</v>
      </c>
      <c r="AW51" s="153" t="e">
        <f t="shared" ref="AW51:AW56" si="228">($M51/$L51)*AV51</f>
        <v>#DIV/0!</v>
      </c>
      <c r="AX51" s="119"/>
      <c r="AY51" s="112" t="e">
        <f>AV51-AW51</f>
        <v>#DIV/0!</v>
      </c>
      <c r="AZ51" s="121"/>
      <c r="BA51" s="122">
        <f>100%</f>
        <v>1</v>
      </c>
      <c r="BB51" s="110" t="e">
        <f>BA51*AW51</f>
        <v>#DIV/0!</v>
      </c>
      <c r="BC51" s="121"/>
      <c r="BD51" s="126" t="e">
        <f>AW51-AK51</f>
        <v>#DIV/0!</v>
      </c>
      <c r="BE51" s="117" t="e">
        <f t="shared" si="29"/>
        <v>#DIV/0!</v>
      </c>
      <c r="BF51" s="124">
        <f t="shared" ref="BF51:BF56" si="229">AT51</f>
        <v>0</v>
      </c>
      <c r="BG51" s="110">
        <f t="shared" ref="BG51:BG56" si="230">AU51</f>
        <v>0</v>
      </c>
      <c r="BH51" s="111">
        <f t="shared" ref="BH51:BH56" si="231">BF51*BG51</f>
        <v>0</v>
      </c>
      <c r="BI51" s="153" t="e">
        <f t="shared" ref="BI51:BI56" si="232">($M51/$L51)*BH51</f>
        <v>#DIV/0!</v>
      </c>
      <c r="BJ51" s="119"/>
      <c r="BK51" s="112" t="e">
        <f>BH51-BI51</f>
        <v>#DIV/0!</v>
      </c>
      <c r="BL51" s="121"/>
      <c r="BM51" s="122">
        <f>100%</f>
        <v>1</v>
      </c>
      <c r="BN51" s="110" t="e">
        <f>BM51*BI51</f>
        <v>#DIV/0!</v>
      </c>
      <c r="BO51" s="121"/>
      <c r="BP51" s="127" t="e">
        <f>BI51-AW51</f>
        <v>#DIV/0!</v>
      </c>
      <c r="BQ51" s="117" t="e">
        <f t="shared" si="30"/>
        <v>#DIV/0!</v>
      </c>
      <c r="BR51" s="124">
        <f t="shared" ref="BR51:BR56" si="233">BF51</f>
        <v>0</v>
      </c>
      <c r="BS51" s="110">
        <f t="shared" ref="BS51:BS56" si="234">BG51</f>
        <v>0</v>
      </c>
      <c r="BT51" s="111">
        <f t="shared" ref="BT51:BT56" si="235">BR51*BS51</f>
        <v>0</v>
      </c>
      <c r="BU51" s="153" t="e">
        <f t="shared" ref="BU51:BU56" si="236">($M51/$L51)*BT51</f>
        <v>#DIV/0!</v>
      </c>
      <c r="BV51" s="119"/>
      <c r="BW51" s="112" t="e">
        <f>BT51-BU51</f>
        <v>#DIV/0!</v>
      </c>
      <c r="BX51" s="121"/>
      <c r="BY51" s="122">
        <f>100%</f>
        <v>1</v>
      </c>
      <c r="BZ51" s="110" t="e">
        <f>BY51*BU51</f>
        <v>#DIV/0!</v>
      </c>
      <c r="CA51" s="121"/>
      <c r="CB51" s="128" t="e">
        <f>BU51-BI51</f>
        <v>#DIV/0!</v>
      </c>
      <c r="CC51" s="117" t="e">
        <f t="shared" si="31"/>
        <v>#DIV/0!</v>
      </c>
      <c r="CD51" s="124">
        <f t="shared" ref="CD51:CD56" si="237">BR51</f>
        <v>0</v>
      </c>
      <c r="CE51" s="110">
        <f t="shared" ref="CE51:CE56" si="238">BS51</f>
        <v>0</v>
      </c>
      <c r="CF51" s="111">
        <f t="shared" ref="CF51:CF56" si="239">CD51*CE51</f>
        <v>0</v>
      </c>
      <c r="CG51" s="153" t="e">
        <f t="shared" ref="CG51:CG56" si="240">($M51/$L51)*CF51</f>
        <v>#DIV/0!</v>
      </c>
      <c r="CH51" s="119"/>
      <c r="CI51" s="112" t="e">
        <f>CF51-CG51</f>
        <v>#DIV/0!</v>
      </c>
      <c r="CJ51" s="121"/>
      <c r="CK51" s="122">
        <f>100%</f>
        <v>1</v>
      </c>
      <c r="CL51" s="110" t="e">
        <f>CK51*CG51</f>
        <v>#DIV/0!</v>
      </c>
      <c r="CM51" s="121"/>
      <c r="CN51" s="129" t="e">
        <f>CG51-BU51</f>
        <v>#DIV/0!</v>
      </c>
      <c r="CP51" s="130" t="str">
        <f t="shared" si="0"/>
        <v>B/IV</v>
      </c>
    </row>
    <row r="52" spans="2:94" s="103" customFormat="1" x14ac:dyDescent="0.25">
      <c r="B52" s="131"/>
      <c r="C52" s="105"/>
      <c r="D52" s="105"/>
      <c r="E52" s="106"/>
      <c r="F52" s="148" t="s">
        <v>37</v>
      </c>
      <c r="G52" s="52"/>
      <c r="H52" s="52"/>
      <c r="I52" s="133"/>
      <c r="J52" s="133"/>
      <c r="K52" s="133">
        <f t="shared" si="216"/>
        <v>0</v>
      </c>
      <c r="L52" s="134">
        <f t="shared" si="217"/>
        <v>0</v>
      </c>
      <c r="M52" s="135">
        <f t="shared" si="27"/>
        <v>0</v>
      </c>
      <c r="N52" s="136"/>
      <c r="O52" s="133"/>
      <c r="P52" s="137"/>
      <c r="Q52" s="138"/>
      <c r="R52" s="134"/>
      <c r="S52" s="137"/>
      <c r="T52" s="117"/>
      <c r="U52" s="117" t="str">
        <f t="shared" si="8"/>
        <v xml:space="preserve"> </v>
      </c>
      <c r="V52" s="52">
        <f t="shared" si="218"/>
        <v>0</v>
      </c>
      <c r="W52" s="133">
        <f t="shared" si="219"/>
        <v>0</v>
      </c>
      <c r="X52" s="134">
        <f t="shared" si="220"/>
        <v>0</v>
      </c>
      <c r="Y52" s="140" t="e">
        <f t="shared" si="221"/>
        <v>#DIV/0!</v>
      </c>
      <c r="Z52" s="141"/>
      <c r="AA52" s="142"/>
      <c r="AB52" s="143"/>
      <c r="AC52" s="144"/>
      <c r="AD52" s="133"/>
      <c r="AE52" s="143"/>
      <c r="AF52" s="145"/>
      <c r="AG52" s="117" t="str">
        <f t="shared" si="10"/>
        <v xml:space="preserve"> </v>
      </c>
      <c r="AH52" s="146">
        <f t="shared" si="222"/>
        <v>0</v>
      </c>
      <c r="AI52" s="133">
        <f t="shared" si="222"/>
        <v>0</v>
      </c>
      <c r="AJ52" s="134">
        <f t="shared" si="223"/>
        <v>0</v>
      </c>
      <c r="AK52" s="140" t="e">
        <f t="shared" si="224"/>
        <v>#DIV/0!</v>
      </c>
      <c r="AL52" s="141"/>
      <c r="AM52" s="135"/>
      <c r="AN52" s="143"/>
      <c r="AO52" s="144"/>
      <c r="AP52" s="133"/>
      <c r="AQ52" s="143"/>
      <c r="AR52" s="147"/>
      <c r="AS52" s="117" t="str">
        <f t="shared" si="28"/>
        <v xml:space="preserve"> </v>
      </c>
      <c r="AT52" s="146">
        <f t="shared" si="225"/>
        <v>0</v>
      </c>
      <c r="AU52" s="133">
        <f t="shared" si="226"/>
        <v>0</v>
      </c>
      <c r="AV52" s="134">
        <f t="shared" si="227"/>
        <v>0</v>
      </c>
      <c r="AW52" s="140" t="e">
        <f t="shared" si="228"/>
        <v>#DIV/0!</v>
      </c>
      <c r="AX52" s="141"/>
      <c r="AY52" s="135"/>
      <c r="AZ52" s="143"/>
      <c r="BA52" s="144"/>
      <c r="BB52" s="133"/>
      <c r="BC52" s="143"/>
      <c r="BD52" s="147"/>
      <c r="BE52" s="117" t="str">
        <f t="shared" si="29"/>
        <v xml:space="preserve"> </v>
      </c>
      <c r="BF52" s="146">
        <f t="shared" si="229"/>
        <v>0</v>
      </c>
      <c r="BG52" s="133">
        <f t="shared" si="230"/>
        <v>0</v>
      </c>
      <c r="BH52" s="134">
        <f t="shared" si="231"/>
        <v>0</v>
      </c>
      <c r="BI52" s="140" t="e">
        <f t="shared" si="232"/>
        <v>#DIV/0!</v>
      </c>
      <c r="BJ52" s="141"/>
      <c r="BK52" s="135"/>
      <c r="BL52" s="143"/>
      <c r="BM52" s="144"/>
      <c r="BN52" s="133"/>
      <c r="BO52" s="143"/>
      <c r="BP52" s="147"/>
      <c r="BQ52" s="117" t="str">
        <f t="shared" si="30"/>
        <v xml:space="preserve"> </v>
      </c>
      <c r="BR52" s="146">
        <f t="shared" si="233"/>
        <v>0</v>
      </c>
      <c r="BS52" s="133">
        <f t="shared" si="234"/>
        <v>0</v>
      </c>
      <c r="BT52" s="134">
        <f t="shared" si="235"/>
        <v>0</v>
      </c>
      <c r="BU52" s="140" t="e">
        <f t="shared" si="236"/>
        <v>#DIV/0!</v>
      </c>
      <c r="BV52" s="141"/>
      <c r="BW52" s="135"/>
      <c r="BX52" s="143"/>
      <c r="BY52" s="144"/>
      <c r="BZ52" s="133"/>
      <c r="CA52" s="143"/>
      <c r="CB52" s="147"/>
      <c r="CC52" s="117" t="str">
        <f t="shared" si="31"/>
        <v xml:space="preserve"> </v>
      </c>
      <c r="CD52" s="146">
        <f t="shared" si="237"/>
        <v>0</v>
      </c>
      <c r="CE52" s="133">
        <f t="shared" si="238"/>
        <v>0</v>
      </c>
      <c r="CF52" s="134">
        <f t="shared" si="239"/>
        <v>0</v>
      </c>
      <c r="CG52" s="140" t="e">
        <f t="shared" si="240"/>
        <v>#DIV/0!</v>
      </c>
      <c r="CH52" s="141"/>
      <c r="CI52" s="135"/>
      <c r="CJ52" s="143"/>
      <c r="CK52" s="144"/>
      <c r="CL52" s="133"/>
      <c r="CM52" s="143"/>
      <c r="CN52" s="147"/>
      <c r="CP52" s="130" t="str">
        <f t="shared" si="0"/>
        <v/>
      </c>
    </row>
    <row r="53" spans="2:94" s="103" customFormat="1" x14ac:dyDescent="0.25">
      <c r="B53" s="131"/>
      <c r="C53" s="105"/>
      <c r="D53" s="105"/>
      <c r="E53" s="106"/>
      <c r="F53" s="148" t="s">
        <v>38</v>
      </c>
      <c r="G53" s="52"/>
      <c r="H53" s="52"/>
      <c r="I53" s="133"/>
      <c r="J53" s="133"/>
      <c r="K53" s="133">
        <f t="shared" si="216"/>
        <v>0</v>
      </c>
      <c r="L53" s="134">
        <f t="shared" si="217"/>
        <v>0</v>
      </c>
      <c r="M53" s="135">
        <f t="shared" si="27"/>
        <v>0</v>
      </c>
      <c r="N53" s="136"/>
      <c r="O53" s="133"/>
      <c r="P53" s="137"/>
      <c r="Q53" s="138"/>
      <c r="R53" s="134"/>
      <c r="S53" s="137"/>
      <c r="T53" s="117"/>
      <c r="U53" s="117" t="str">
        <f t="shared" si="8"/>
        <v xml:space="preserve"> </v>
      </c>
      <c r="V53" s="52">
        <f t="shared" si="218"/>
        <v>0</v>
      </c>
      <c r="W53" s="133">
        <f t="shared" si="219"/>
        <v>0</v>
      </c>
      <c r="X53" s="134">
        <f t="shared" si="220"/>
        <v>0</v>
      </c>
      <c r="Y53" s="140" t="e">
        <f t="shared" si="221"/>
        <v>#DIV/0!</v>
      </c>
      <c r="Z53" s="141"/>
      <c r="AA53" s="142"/>
      <c r="AB53" s="143"/>
      <c r="AC53" s="144"/>
      <c r="AD53" s="133"/>
      <c r="AE53" s="143"/>
      <c r="AF53" s="145"/>
      <c r="AG53" s="117" t="str">
        <f t="shared" si="10"/>
        <v xml:space="preserve"> </v>
      </c>
      <c r="AH53" s="146">
        <f t="shared" si="222"/>
        <v>0</v>
      </c>
      <c r="AI53" s="133">
        <f t="shared" si="222"/>
        <v>0</v>
      </c>
      <c r="AJ53" s="134">
        <f t="shared" si="223"/>
        <v>0</v>
      </c>
      <c r="AK53" s="140" t="e">
        <f t="shared" si="224"/>
        <v>#DIV/0!</v>
      </c>
      <c r="AL53" s="141"/>
      <c r="AM53" s="135"/>
      <c r="AN53" s="143"/>
      <c r="AO53" s="144"/>
      <c r="AP53" s="133"/>
      <c r="AQ53" s="143"/>
      <c r="AR53" s="147"/>
      <c r="AS53" s="117" t="str">
        <f t="shared" si="28"/>
        <v xml:space="preserve"> </v>
      </c>
      <c r="AT53" s="146">
        <f t="shared" si="225"/>
        <v>0</v>
      </c>
      <c r="AU53" s="133">
        <f t="shared" si="226"/>
        <v>0</v>
      </c>
      <c r="AV53" s="134">
        <f t="shared" si="227"/>
        <v>0</v>
      </c>
      <c r="AW53" s="140" t="e">
        <f t="shared" si="228"/>
        <v>#DIV/0!</v>
      </c>
      <c r="AX53" s="141"/>
      <c r="AY53" s="135"/>
      <c r="AZ53" s="143"/>
      <c r="BA53" s="144"/>
      <c r="BB53" s="133"/>
      <c r="BC53" s="143"/>
      <c r="BD53" s="147"/>
      <c r="BE53" s="117" t="str">
        <f t="shared" si="29"/>
        <v xml:space="preserve"> </v>
      </c>
      <c r="BF53" s="146">
        <f t="shared" si="229"/>
        <v>0</v>
      </c>
      <c r="BG53" s="133">
        <f t="shared" si="230"/>
        <v>0</v>
      </c>
      <c r="BH53" s="134">
        <f t="shared" si="231"/>
        <v>0</v>
      </c>
      <c r="BI53" s="140" t="e">
        <f t="shared" si="232"/>
        <v>#DIV/0!</v>
      </c>
      <c r="BJ53" s="141"/>
      <c r="BK53" s="135"/>
      <c r="BL53" s="143"/>
      <c r="BM53" s="144"/>
      <c r="BN53" s="133"/>
      <c r="BO53" s="143"/>
      <c r="BP53" s="147"/>
      <c r="BQ53" s="117" t="str">
        <f t="shared" si="30"/>
        <v xml:space="preserve"> </v>
      </c>
      <c r="BR53" s="146">
        <f t="shared" si="233"/>
        <v>0</v>
      </c>
      <c r="BS53" s="133">
        <f t="shared" si="234"/>
        <v>0</v>
      </c>
      <c r="BT53" s="134">
        <f t="shared" si="235"/>
        <v>0</v>
      </c>
      <c r="BU53" s="140" t="e">
        <f t="shared" si="236"/>
        <v>#DIV/0!</v>
      </c>
      <c r="BV53" s="141"/>
      <c r="BW53" s="135"/>
      <c r="BX53" s="143"/>
      <c r="BY53" s="144"/>
      <c r="BZ53" s="133"/>
      <c r="CA53" s="143"/>
      <c r="CB53" s="147"/>
      <c r="CC53" s="117" t="str">
        <f t="shared" si="31"/>
        <v xml:space="preserve"> </v>
      </c>
      <c r="CD53" s="146">
        <f t="shared" si="237"/>
        <v>0</v>
      </c>
      <c r="CE53" s="133">
        <f t="shared" si="238"/>
        <v>0</v>
      </c>
      <c r="CF53" s="134">
        <f t="shared" si="239"/>
        <v>0</v>
      </c>
      <c r="CG53" s="140" t="e">
        <f t="shared" si="240"/>
        <v>#DIV/0!</v>
      </c>
      <c r="CH53" s="141"/>
      <c r="CI53" s="135"/>
      <c r="CJ53" s="143"/>
      <c r="CK53" s="144"/>
      <c r="CL53" s="133"/>
      <c r="CM53" s="143"/>
      <c r="CN53" s="147"/>
      <c r="CP53" s="130" t="str">
        <f t="shared" si="0"/>
        <v/>
      </c>
    </row>
    <row r="54" spans="2:94" s="103" customFormat="1" x14ac:dyDescent="0.25">
      <c r="B54" s="104" t="s">
        <v>140</v>
      </c>
      <c r="C54" s="105"/>
      <c r="D54" s="105"/>
      <c r="E54" s="435" t="s">
        <v>158</v>
      </c>
      <c r="F54" s="435"/>
      <c r="G54" s="108"/>
      <c r="H54" s="108"/>
      <c r="I54" s="109"/>
      <c r="J54" s="109"/>
      <c r="K54" s="110">
        <f t="shared" si="216"/>
        <v>0</v>
      </c>
      <c r="L54" s="111">
        <f t="shared" si="217"/>
        <v>0</v>
      </c>
      <c r="M54" s="112">
        <f t="shared" si="27"/>
        <v>0</v>
      </c>
      <c r="N54" s="113"/>
      <c r="O54" s="110">
        <f>L54-M54</f>
        <v>0</v>
      </c>
      <c r="P54" s="114"/>
      <c r="Q54" s="115">
        <f>100%</f>
        <v>1</v>
      </c>
      <c r="R54" s="111">
        <f>ROUND((Q54*M54),0)</f>
        <v>0</v>
      </c>
      <c r="S54" s="114"/>
      <c r="T54" s="149"/>
      <c r="U54" s="117" t="e">
        <f t="shared" si="8"/>
        <v>#DIV/0!</v>
      </c>
      <c r="V54" s="108">
        <f t="shared" si="218"/>
        <v>0</v>
      </c>
      <c r="W54" s="110">
        <f t="shared" si="219"/>
        <v>0</v>
      </c>
      <c r="X54" s="111">
        <f t="shared" si="220"/>
        <v>0</v>
      </c>
      <c r="Y54" s="153" t="e">
        <f t="shared" si="221"/>
        <v>#DIV/0!</v>
      </c>
      <c r="Z54" s="119"/>
      <c r="AA54" s="120" t="e">
        <f>X54-Y54</f>
        <v>#DIV/0!</v>
      </c>
      <c r="AB54" s="121"/>
      <c r="AC54" s="122">
        <f>100%</f>
        <v>1</v>
      </c>
      <c r="AD54" s="110" t="e">
        <f>ROUND((AC54*Y54),0)</f>
        <v>#DIV/0!</v>
      </c>
      <c r="AE54" s="121"/>
      <c r="AF54" s="123" t="e">
        <f>Y54-M54</f>
        <v>#DIV/0!</v>
      </c>
      <c r="AG54" s="117" t="e">
        <f t="shared" si="10"/>
        <v>#DIV/0!</v>
      </c>
      <c r="AH54" s="124">
        <f t="shared" si="222"/>
        <v>0</v>
      </c>
      <c r="AI54" s="110">
        <f t="shared" si="222"/>
        <v>0</v>
      </c>
      <c r="AJ54" s="111">
        <f t="shared" si="223"/>
        <v>0</v>
      </c>
      <c r="AK54" s="153" t="e">
        <f t="shared" si="224"/>
        <v>#DIV/0!</v>
      </c>
      <c r="AL54" s="119"/>
      <c r="AM54" s="112" t="e">
        <f>AJ54-AK54</f>
        <v>#DIV/0!</v>
      </c>
      <c r="AN54" s="121"/>
      <c r="AO54" s="122">
        <f>100%</f>
        <v>1</v>
      </c>
      <c r="AP54" s="110" t="e">
        <f>AO54*AK54</f>
        <v>#DIV/0!</v>
      </c>
      <c r="AQ54" s="121"/>
      <c r="AR54" s="125" t="e">
        <f>AK54-Y54</f>
        <v>#DIV/0!</v>
      </c>
      <c r="AS54" s="117" t="e">
        <f t="shared" si="28"/>
        <v>#DIV/0!</v>
      </c>
      <c r="AT54" s="124">
        <f t="shared" si="225"/>
        <v>0</v>
      </c>
      <c r="AU54" s="110">
        <f t="shared" si="226"/>
        <v>0</v>
      </c>
      <c r="AV54" s="111">
        <f t="shared" si="227"/>
        <v>0</v>
      </c>
      <c r="AW54" s="153" t="e">
        <f t="shared" si="228"/>
        <v>#DIV/0!</v>
      </c>
      <c r="AX54" s="119"/>
      <c r="AY54" s="112" t="e">
        <f>AV54-AW54</f>
        <v>#DIV/0!</v>
      </c>
      <c r="AZ54" s="121"/>
      <c r="BA54" s="122">
        <f>100%</f>
        <v>1</v>
      </c>
      <c r="BB54" s="110" t="e">
        <f>BA54*AW54</f>
        <v>#DIV/0!</v>
      </c>
      <c r="BC54" s="121"/>
      <c r="BD54" s="126" t="e">
        <f>AW54-AK54</f>
        <v>#DIV/0!</v>
      </c>
      <c r="BE54" s="117" t="e">
        <f t="shared" si="29"/>
        <v>#DIV/0!</v>
      </c>
      <c r="BF54" s="124">
        <f t="shared" si="229"/>
        <v>0</v>
      </c>
      <c r="BG54" s="110">
        <f t="shared" si="230"/>
        <v>0</v>
      </c>
      <c r="BH54" s="111">
        <f t="shared" si="231"/>
        <v>0</v>
      </c>
      <c r="BI54" s="153" t="e">
        <f t="shared" si="232"/>
        <v>#DIV/0!</v>
      </c>
      <c r="BJ54" s="119"/>
      <c r="BK54" s="112" t="e">
        <f>BH54-BI54</f>
        <v>#DIV/0!</v>
      </c>
      <c r="BL54" s="121"/>
      <c r="BM54" s="122">
        <f>100%</f>
        <v>1</v>
      </c>
      <c r="BN54" s="110" t="e">
        <f>BM54*BI54</f>
        <v>#DIV/0!</v>
      </c>
      <c r="BO54" s="121"/>
      <c r="BP54" s="127" t="e">
        <f>BI54-AW54</f>
        <v>#DIV/0!</v>
      </c>
      <c r="BQ54" s="117" t="e">
        <f t="shared" si="30"/>
        <v>#DIV/0!</v>
      </c>
      <c r="BR54" s="124">
        <f t="shared" si="233"/>
        <v>0</v>
      </c>
      <c r="BS54" s="110">
        <f t="shared" si="234"/>
        <v>0</v>
      </c>
      <c r="BT54" s="111">
        <f t="shared" si="235"/>
        <v>0</v>
      </c>
      <c r="BU54" s="153" t="e">
        <f t="shared" si="236"/>
        <v>#DIV/0!</v>
      </c>
      <c r="BV54" s="119"/>
      <c r="BW54" s="112" t="e">
        <f>BT54-BU54</f>
        <v>#DIV/0!</v>
      </c>
      <c r="BX54" s="121"/>
      <c r="BY54" s="122">
        <f>100%</f>
        <v>1</v>
      </c>
      <c r="BZ54" s="110" t="e">
        <f>BY54*BU54</f>
        <v>#DIV/0!</v>
      </c>
      <c r="CA54" s="121"/>
      <c r="CB54" s="128" t="e">
        <f>BU54-BI54</f>
        <v>#DIV/0!</v>
      </c>
      <c r="CC54" s="117" t="e">
        <f t="shared" si="31"/>
        <v>#DIV/0!</v>
      </c>
      <c r="CD54" s="124">
        <f t="shared" si="237"/>
        <v>0</v>
      </c>
      <c r="CE54" s="110">
        <f t="shared" si="238"/>
        <v>0</v>
      </c>
      <c r="CF54" s="111">
        <f t="shared" si="239"/>
        <v>0</v>
      </c>
      <c r="CG54" s="153" t="e">
        <f t="shared" si="240"/>
        <v>#DIV/0!</v>
      </c>
      <c r="CH54" s="119"/>
      <c r="CI54" s="112" t="e">
        <f>CF54-CG54</f>
        <v>#DIV/0!</v>
      </c>
      <c r="CJ54" s="121"/>
      <c r="CK54" s="122">
        <f>100%</f>
        <v>1</v>
      </c>
      <c r="CL54" s="110" t="e">
        <f>CK54*CG54</f>
        <v>#DIV/0!</v>
      </c>
      <c r="CM54" s="121"/>
      <c r="CN54" s="129" t="e">
        <f>CG54-BU54</f>
        <v>#DIV/0!</v>
      </c>
      <c r="CP54" s="130" t="str">
        <f t="shared" si="0"/>
        <v>B/IV</v>
      </c>
    </row>
    <row r="55" spans="2:94" s="103" customFormat="1" x14ac:dyDescent="0.25">
      <c r="B55" s="131"/>
      <c r="C55" s="105"/>
      <c r="D55" s="105"/>
      <c r="E55" s="106"/>
      <c r="F55" s="148" t="s">
        <v>37</v>
      </c>
      <c r="G55" s="52"/>
      <c r="H55" s="52"/>
      <c r="I55" s="133"/>
      <c r="J55" s="133"/>
      <c r="K55" s="133">
        <f t="shared" si="216"/>
        <v>0</v>
      </c>
      <c r="L55" s="134">
        <f t="shared" si="217"/>
        <v>0</v>
      </c>
      <c r="M55" s="135">
        <f t="shared" si="27"/>
        <v>0</v>
      </c>
      <c r="N55" s="136"/>
      <c r="O55" s="133"/>
      <c r="P55" s="137"/>
      <c r="Q55" s="138"/>
      <c r="R55" s="134"/>
      <c r="S55" s="137"/>
      <c r="T55" s="117"/>
      <c r="U55" s="117" t="str">
        <f t="shared" si="8"/>
        <v xml:space="preserve"> </v>
      </c>
      <c r="V55" s="52">
        <f t="shared" si="218"/>
        <v>0</v>
      </c>
      <c r="W55" s="133">
        <f t="shared" si="219"/>
        <v>0</v>
      </c>
      <c r="X55" s="134">
        <f t="shared" si="220"/>
        <v>0</v>
      </c>
      <c r="Y55" s="140" t="e">
        <f t="shared" si="221"/>
        <v>#DIV/0!</v>
      </c>
      <c r="Z55" s="141"/>
      <c r="AA55" s="142"/>
      <c r="AB55" s="143"/>
      <c r="AC55" s="144"/>
      <c r="AD55" s="133"/>
      <c r="AE55" s="143"/>
      <c r="AF55" s="145"/>
      <c r="AG55" s="117" t="str">
        <f t="shared" si="10"/>
        <v xml:space="preserve"> </v>
      </c>
      <c r="AH55" s="146">
        <f t="shared" si="222"/>
        <v>0</v>
      </c>
      <c r="AI55" s="133">
        <f t="shared" si="222"/>
        <v>0</v>
      </c>
      <c r="AJ55" s="134">
        <f t="shared" si="223"/>
        <v>0</v>
      </c>
      <c r="AK55" s="140" t="e">
        <f t="shared" si="224"/>
        <v>#DIV/0!</v>
      </c>
      <c r="AL55" s="141"/>
      <c r="AM55" s="135"/>
      <c r="AN55" s="143"/>
      <c r="AO55" s="144"/>
      <c r="AP55" s="133"/>
      <c r="AQ55" s="143"/>
      <c r="AR55" s="147"/>
      <c r="AS55" s="117" t="str">
        <f t="shared" si="28"/>
        <v xml:space="preserve"> </v>
      </c>
      <c r="AT55" s="146">
        <f t="shared" si="225"/>
        <v>0</v>
      </c>
      <c r="AU55" s="133">
        <f t="shared" si="226"/>
        <v>0</v>
      </c>
      <c r="AV55" s="134">
        <f t="shared" si="227"/>
        <v>0</v>
      </c>
      <c r="AW55" s="140" t="e">
        <f t="shared" si="228"/>
        <v>#DIV/0!</v>
      </c>
      <c r="AX55" s="141"/>
      <c r="AY55" s="135"/>
      <c r="AZ55" s="143"/>
      <c r="BA55" s="144"/>
      <c r="BB55" s="133"/>
      <c r="BC55" s="143"/>
      <c r="BD55" s="147"/>
      <c r="BE55" s="117" t="str">
        <f t="shared" si="29"/>
        <v xml:space="preserve"> </v>
      </c>
      <c r="BF55" s="146">
        <f t="shared" si="229"/>
        <v>0</v>
      </c>
      <c r="BG55" s="133">
        <f t="shared" si="230"/>
        <v>0</v>
      </c>
      <c r="BH55" s="134">
        <f t="shared" si="231"/>
        <v>0</v>
      </c>
      <c r="BI55" s="140" t="e">
        <f t="shared" si="232"/>
        <v>#DIV/0!</v>
      </c>
      <c r="BJ55" s="141"/>
      <c r="BK55" s="135"/>
      <c r="BL55" s="143"/>
      <c r="BM55" s="144"/>
      <c r="BN55" s="133"/>
      <c r="BO55" s="143"/>
      <c r="BP55" s="147"/>
      <c r="BQ55" s="117" t="str">
        <f t="shared" si="30"/>
        <v xml:space="preserve"> </v>
      </c>
      <c r="BR55" s="146">
        <f t="shared" si="233"/>
        <v>0</v>
      </c>
      <c r="BS55" s="133">
        <f t="shared" si="234"/>
        <v>0</v>
      </c>
      <c r="BT55" s="134">
        <f t="shared" si="235"/>
        <v>0</v>
      </c>
      <c r="BU55" s="140" t="e">
        <f t="shared" si="236"/>
        <v>#DIV/0!</v>
      </c>
      <c r="BV55" s="141"/>
      <c r="BW55" s="135"/>
      <c r="BX55" s="143"/>
      <c r="BY55" s="144"/>
      <c r="BZ55" s="133"/>
      <c r="CA55" s="143"/>
      <c r="CB55" s="147"/>
      <c r="CC55" s="117" t="str">
        <f t="shared" si="31"/>
        <v xml:space="preserve"> </v>
      </c>
      <c r="CD55" s="146">
        <f t="shared" si="237"/>
        <v>0</v>
      </c>
      <c r="CE55" s="133">
        <f t="shared" si="238"/>
        <v>0</v>
      </c>
      <c r="CF55" s="134">
        <f t="shared" si="239"/>
        <v>0</v>
      </c>
      <c r="CG55" s="140" t="e">
        <f t="shared" si="240"/>
        <v>#DIV/0!</v>
      </c>
      <c r="CH55" s="141"/>
      <c r="CI55" s="135"/>
      <c r="CJ55" s="143"/>
      <c r="CK55" s="144"/>
      <c r="CL55" s="133"/>
      <c r="CM55" s="143"/>
      <c r="CN55" s="147"/>
      <c r="CP55" s="130" t="str">
        <f t="shared" si="0"/>
        <v/>
      </c>
    </row>
    <row r="56" spans="2:94" s="103" customFormat="1" x14ac:dyDescent="0.25">
      <c r="B56" s="131"/>
      <c r="C56" s="105"/>
      <c r="D56" s="105"/>
      <c r="E56" s="106"/>
      <c r="F56" s="148" t="s">
        <v>38</v>
      </c>
      <c r="G56" s="52"/>
      <c r="H56" s="52"/>
      <c r="I56" s="133"/>
      <c r="J56" s="133"/>
      <c r="K56" s="133">
        <f t="shared" si="216"/>
        <v>0</v>
      </c>
      <c r="L56" s="134">
        <f t="shared" si="217"/>
        <v>0</v>
      </c>
      <c r="M56" s="135">
        <f t="shared" si="27"/>
        <v>0</v>
      </c>
      <c r="N56" s="136"/>
      <c r="O56" s="133"/>
      <c r="P56" s="137"/>
      <c r="Q56" s="138"/>
      <c r="R56" s="134"/>
      <c r="S56" s="137"/>
      <c r="T56" s="117"/>
      <c r="U56" s="117" t="str">
        <f t="shared" si="8"/>
        <v xml:space="preserve"> </v>
      </c>
      <c r="V56" s="52">
        <f t="shared" si="218"/>
        <v>0</v>
      </c>
      <c r="W56" s="133">
        <f t="shared" si="219"/>
        <v>0</v>
      </c>
      <c r="X56" s="134">
        <f t="shared" si="220"/>
        <v>0</v>
      </c>
      <c r="Y56" s="140" t="e">
        <f t="shared" si="221"/>
        <v>#DIV/0!</v>
      </c>
      <c r="Z56" s="141"/>
      <c r="AA56" s="142"/>
      <c r="AB56" s="143"/>
      <c r="AC56" s="144"/>
      <c r="AD56" s="133"/>
      <c r="AE56" s="143"/>
      <c r="AF56" s="145"/>
      <c r="AG56" s="117" t="str">
        <f t="shared" si="10"/>
        <v xml:space="preserve"> </v>
      </c>
      <c r="AH56" s="146">
        <f t="shared" si="222"/>
        <v>0</v>
      </c>
      <c r="AI56" s="133">
        <f t="shared" si="222"/>
        <v>0</v>
      </c>
      <c r="AJ56" s="134">
        <f t="shared" si="223"/>
        <v>0</v>
      </c>
      <c r="AK56" s="140" t="e">
        <f t="shared" si="224"/>
        <v>#DIV/0!</v>
      </c>
      <c r="AL56" s="141"/>
      <c r="AM56" s="135"/>
      <c r="AN56" s="143"/>
      <c r="AO56" s="144"/>
      <c r="AP56" s="133"/>
      <c r="AQ56" s="143"/>
      <c r="AR56" s="147"/>
      <c r="AS56" s="117" t="str">
        <f t="shared" si="28"/>
        <v xml:space="preserve"> </v>
      </c>
      <c r="AT56" s="146">
        <f t="shared" si="225"/>
        <v>0</v>
      </c>
      <c r="AU56" s="133">
        <f t="shared" si="226"/>
        <v>0</v>
      </c>
      <c r="AV56" s="134">
        <f t="shared" si="227"/>
        <v>0</v>
      </c>
      <c r="AW56" s="140" t="e">
        <f t="shared" si="228"/>
        <v>#DIV/0!</v>
      </c>
      <c r="AX56" s="141"/>
      <c r="AY56" s="135"/>
      <c r="AZ56" s="143"/>
      <c r="BA56" s="144"/>
      <c r="BB56" s="133"/>
      <c r="BC56" s="143"/>
      <c r="BD56" s="147"/>
      <c r="BE56" s="117" t="str">
        <f t="shared" si="29"/>
        <v xml:space="preserve"> </v>
      </c>
      <c r="BF56" s="146">
        <f t="shared" si="229"/>
        <v>0</v>
      </c>
      <c r="BG56" s="133">
        <f t="shared" si="230"/>
        <v>0</v>
      </c>
      <c r="BH56" s="134">
        <f t="shared" si="231"/>
        <v>0</v>
      </c>
      <c r="BI56" s="140" t="e">
        <f t="shared" si="232"/>
        <v>#DIV/0!</v>
      </c>
      <c r="BJ56" s="141"/>
      <c r="BK56" s="135"/>
      <c r="BL56" s="143"/>
      <c r="BM56" s="144"/>
      <c r="BN56" s="133"/>
      <c r="BO56" s="143"/>
      <c r="BP56" s="147"/>
      <c r="BQ56" s="117" t="str">
        <f t="shared" si="30"/>
        <v xml:space="preserve"> </v>
      </c>
      <c r="BR56" s="146">
        <f t="shared" si="233"/>
        <v>0</v>
      </c>
      <c r="BS56" s="133">
        <f t="shared" si="234"/>
        <v>0</v>
      </c>
      <c r="BT56" s="134">
        <f t="shared" si="235"/>
        <v>0</v>
      </c>
      <c r="BU56" s="140" t="e">
        <f t="shared" si="236"/>
        <v>#DIV/0!</v>
      </c>
      <c r="BV56" s="141"/>
      <c r="BW56" s="135"/>
      <c r="BX56" s="143"/>
      <c r="BY56" s="144"/>
      <c r="BZ56" s="133"/>
      <c r="CA56" s="143"/>
      <c r="CB56" s="147"/>
      <c r="CC56" s="117" t="str">
        <f t="shared" si="31"/>
        <v xml:space="preserve"> </v>
      </c>
      <c r="CD56" s="146">
        <f t="shared" si="237"/>
        <v>0</v>
      </c>
      <c r="CE56" s="133">
        <f t="shared" si="238"/>
        <v>0</v>
      </c>
      <c r="CF56" s="134">
        <f t="shared" si="239"/>
        <v>0</v>
      </c>
      <c r="CG56" s="140" t="e">
        <f t="shared" si="240"/>
        <v>#DIV/0!</v>
      </c>
      <c r="CH56" s="141"/>
      <c r="CI56" s="135"/>
      <c r="CJ56" s="143"/>
      <c r="CK56" s="144"/>
      <c r="CL56" s="133"/>
      <c r="CM56" s="143"/>
      <c r="CN56" s="147"/>
      <c r="CP56" s="130" t="str">
        <f t="shared" si="0"/>
        <v/>
      </c>
    </row>
    <row r="57" spans="2:94" x14ac:dyDescent="0.25">
      <c r="B57" s="88" t="s">
        <v>72</v>
      </c>
      <c r="C57" s="89"/>
      <c r="D57" s="439" t="s">
        <v>9</v>
      </c>
      <c r="E57" s="440"/>
      <c r="F57" s="441"/>
      <c r="G57" s="90"/>
      <c r="H57" s="90"/>
      <c r="I57" s="91"/>
      <c r="J57" s="91"/>
      <c r="K57" s="92"/>
      <c r="L57" s="93">
        <f>M57+O57</f>
        <v>0</v>
      </c>
      <c r="M57" s="94">
        <f>+N57</f>
        <v>0</v>
      </c>
      <c r="N57" s="95">
        <f>+SUMIF($CP$5:$CP$220,$B57,M$5:M$220)</f>
        <v>0</v>
      </c>
      <c r="O57" s="92">
        <f>P57</f>
        <v>0</v>
      </c>
      <c r="P57" s="55">
        <f>+SUMIF($CP$5:$CP$220,$B57,O$5:O$220)</f>
        <v>0</v>
      </c>
      <c r="Q57" s="150"/>
      <c r="R57" s="93">
        <f>S57</f>
        <v>0</v>
      </c>
      <c r="S57" s="55">
        <f>+SUMIF($CP$5:$CP$220,$B57,R$5:R$220)</f>
        <v>0</v>
      </c>
      <c r="T57" s="97"/>
      <c r="U57" s="97" t="str">
        <f t="shared" si="8"/>
        <v xml:space="preserve"> </v>
      </c>
      <c r="V57" s="90"/>
      <c r="W57" s="92"/>
      <c r="X57" s="93" t="e">
        <f>Y57+AA57</f>
        <v>#DIV/0!</v>
      </c>
      <c r="Y57" s="94" t="e">
        <f>Z57</f>
        <v>#DIV/0!</v>
      </c>
      <c r="Z57" s="98" t="e">
        <f>+SUMIF($CP$5:$CP$220,$B57,Y$5:Y$220)</f>
        <v>#DIV/0!</v>
      </c>
      <c r="AA57" s="99" t="e">
        <f>AB57</f>
        <v>#DIV/0!</v>
      </c>
      <c r="AB57" s="98" t="e">
        <f>+SUMIF($CP$5:$CP$220,$B57,AA$5:AA$220)</f>
        <v>#DIV/0!</v>
      </c>
      <c r="AC57" s="96"/>
      <c r="AD57" s="92" t="e">
        <f>AE57</f>
        <v>#DIV/0!</v>
      </c>
      <c r="AE57" s="98" t="e">
        <f>+SUMIF($CP$5:$CP$220,$B57,AD$5:AD$220)</f>
        <v>#DIV/0!</v>
      </c>
      <c r="AF57" s="151"/>
      <c r="AG57" s="97" t="str">
        <f t="shared" si="10"/>
        <v xml:space="preserve"> </v>
      </c>
      <c r="AH57" s="101"/>
      <c r="AI57" s="92"/>
      <c r="AJ57" s="93" t="e">
        <f>AK57+AM57</f>
        <v>#DIV/0!</v>
      </c>
      <c r="AK57" s="94" t="e">
        <f>AL57</f>
        <v>#DIV/0!</v>
      </c>
      <c r="AL57" s="98" t="e">
        <f>+SUMIF($CP$5:$CP$220,$B57,AK$5:AK$220)</f>
        <v>#DIV/0!</v>
      </c>
      <c r="AM57" s="94" t="e">
        <f t="shared" ref="AM57" si="241">AM58+AM61</f>
        <v>#DIV/0!</v>
      </c>
      <c r="AN57" s="98" t="e">
        <f>+SUMIF($CP$5:$CP$220,$B57,AM$5:AM$220)</f>
        <v>#DIV/0!</v>
      </c>
      <c r="AO57" s="96"/>
      <c r="AP57" s="92" t="e">
        <f t="shared" ref="AP57" si="242">AP58+AP61</f>
        <v>#DIV/0!</v>
      </c>
      <c r="AQ57" s="98" t="e">
        <f>+SUMIF($CP$5:$CP$220,$B57,AP$5:AP$220)</f>
        <v>#DIV/0!</v>
      </c>
      <c r="AR57" s="152"/>
      <c r="AS57" s="97" t="str">
        <f t="shared" si="28"/>
        <v xml:space="preserve"> </v>
      </c>
      <c r="AT57" s="101"/>
      <c r="AU57" s="92"/>
      <c r="AV57" s="93" t="e">
        <f>AW57+AY57</f>
        <v>#DIV/0!</v>
      </c>
      <c r="AW57" s="94" t="e">
        <f>AX57</f>
        <v>#DIV/0!</v>
      </c>
      <c r="AX57" s="98" t="e">
        <f>+SUMIF($CP$5:$CP$220,$B57,AW$5:AW$220)</f>
        <v>#DIV/0!</v>
      </c>
      <c r="AY57" s="94" t="e">
        <f t="shared" ref="AY57" si="243">AY58+AY61</f>
        <v>#DIV/0!</v>
      </c>
      <c r="AZ57" s="98" t="e">
        <f>+SUMIF($CP$5:$CP$220,$B57,AY$5:AY$220)</f>
        <v>#DIV/0!</v>
      </c>
      <c r="BA57" s="96"/>
      <c r="BB57" s="92" t="e">
        <f t="shared" ref="BB57" si="244">BB58+BB61</f>
        <v>#DIV/0!</v>
      </c>
      <c r="BC57" s="98" t="e">
        <f>+SUMIF($CP$5:$CP$220,$B57,BB$5:BB$220)</f>
        <v>#DIV/0!</v>
      </c>
      <c r="BD57" s="152"/>
      <c r="BE57" s="97" t="str">
        <f t="shared" si="29"/>
        <v xml:space="preserve"> </v>
      </c>
      <c r="BF57" s="101"/>
      <c r="BG57" s="92"/>
      <c r="BH57" s="93" t="e">
        <f>BI57+BK57</f>
        <v>#DIV/0!</v>
      </c>
      <c r="BI57" s="94" t="e">
        <f>BJ57</f>
        <v>#DIV/0!</v>
      </c>
      <c r="BJ57" s="98" t="e">
        <f>+SUMIF($CP$5:$CP$220,$B57,BI$5:BI$220)</f>
        <v>#DIV/0!</v>
      </c>
      <c r="BK57" s="94" t="e">
        <f t="shared" ref="BK57" si="245">BK58+BK61</f>
        <v>#DIV/0!</v>
      </c>
      <c r="BL57" s="98" t="e">
        <f>+SUMIF($CP$5:$CP$220,$B57,BK$5:BK$220)</f>
        <v>#DIV/0!</v>
      </c>
      <c r="BM57" s="96"/>
      <c r="BN57" s="92" t="e">
        <f t="shared" ref="BN57" si="246">BN58+BN61</f>
        <v>#DIV/0!</v>
      </c>
      <c r="BO57" s="98" t="e">
        <f>+SUMIF($CP$5:$CP$220,$B57,BN$5:BN$220)</f>
        <v>#DIV/0!</v>
      </c>
      <c r="BP57" s="152"/>
      <c r="BQ57" s="97" t="str">
        <f t="shared" si="30"/>
        <v xml:space="preserve"> </v>
      </c>
      <c r="BR57" s="101"/>
      <c r="BS57" s="92"/>
      <c r="BT57" s="93" t="e">
        <f>BU57+BW57</f>
        <v>#DIV/0!</v>
      </c>
      <c r="BU57" s="94" t="e">
        <f>BV57</f>
        <v>#DIV/0!</v>
      </c>
      <c r="BV57" s="98" t="e">
        <f>+SUMIF($CP$5:$CP$220,$B57,BU$5:BU$220)</f>
        <v>#DIV/0!</v>
      </c>
      <c r="BW57" s="94" t="e">
        <f t="shared" ref="BW57" si="247">BW58+BW61</f>
        <v>#DIV/0!</v>
      </c>
      <c r="BX57" s="98" t="e">
        <f>+SUMIF($CP$5:$CP$220,$B57,BW$5:BW$220)</f>
        <v>#DIV/0!</v>
      </c>
      <c r="BY57" s="96"/>
      <c r="BZ57" s="92" t="e">
        <f t="shared" ref="BZ57" si="248">BZ58+BZ61</f>
        <v>#DIV/0!</v>
      </c>
      <c r="CA57" s="98" t="e">
        <f>+SUMIF($CP$5:$CP$220,$B57,BZ$5:BZ$220)</f>
        <v>#DIV/0!</v>
      </c>
      <c r="CB57" s="152"/>
      <c r="CC57" s="97" t="str">
        <f t="shared" si="31"/>
        <v xml:space="preserve"> </v>
      </c>
      <c r="CD57" s="101"/>
      <c r="CE57" s="92"/>
      <c r="CF57" s="93" t="e">
        <f>CG57+CI57</f>
        <v>#DIV/0!</v>
      </c>
      <c r="CG57" s="94" t="e">
        <f>CH57</f>
        <v>#DIV/0!</v>
      </c>
      <c r="CH57" s="98" t="e">
        <f>+SUMIF($CP$5:$CP$220,$B57,CG$5:CG$220)</f>
        <v>#DIV/0!</v>
      </c>
      <c r="CI57" s="94" t="e">
        <f t="shared" ref="CI57" si="249">CI58+CI61</f>
        <v>#DIV/0!</v>
      </c>
      <c r="CJ57" s="98" t="e">
        <f>+SUMIF($CP$5:$CP$220,$B57,CI$5:CI$220)</f>
        <v>#DIV/0!</v>
      </c>
      <c r="CK57" s="96"/>
      <c r="CL57" s="92" t="e">
        <f t="shared" ref="CL57" si="250">CL58+CL61</f>
        <v>#DIV/0!</v>
      </c>
      <c r="CM57" s="98" t="e">
        <f>+SUMIF($CP$5:$CP$220,$B57,CL$5:CL$220)</f>
        <v>#DIV/0!</v>
      </c>
      <c r="CN57" s="152"/>
      <c r="CP57" s="65" t="str">
        <f t="shared" si="0"/>
        <v>B</v>
      </c>
    </row>
    <row r="58" spans="2:94" s="103" customFormat="1" x14ac:dyDescent="0.25">
      <c r="B58" s="104" t="s">
        <v>73</v>
      </c>
      <c r="C58" s="105"/>
      <c r="D58" s="168"/>
      <c r="E58" s="435" t="s">
        <v>158</v>
      </c>
      <c r="F58" s="435"/>
      <c r="G58" s="108"/>
      <c r="H58" s="108"/>
      <c r="I58" s="109"/>
      <c r="J58" s="109"/>
      <c r="K58" s="110">
        <f t="shared" ref="K58:K63" si="251">I58+J58</f>
        <v>0</v>
      </c>
      <c r="L58" s="111">
        <f t="shared" ref="L58:L63" si="252">H58*K58</f>
        <v>0</v>
      </c>
      <c r="M58" s="112">
        <f t="shared" si="27"/>
        <v>0</v>
      </c>
      <c r="N58" s="113"/>
      <c r="O58" s="110">
        <f>L58-M58</f>
        <v>0</v>
      </c>
      <c r="P58" s="114"/>
      <c r="Q58" s="115">
        <f>100%</f>
        <v>1</v>
      </c>
      <c r="R58" s="111">
        <f>ROUND((Q58*M58),0)</f>
        <v>0</v>
      </c>
      <c r="S58" s="114"/>
      <c r="T58" s="149"/>
      <c r="U58" s="117" t="e">
        <f t="shared" si="8"/>
        <v>#DIV/0!</v>
      </c>
      <c r="V58" s="108">
        <f t="shared" ref="V58:V63" si="253">H58</f>
        <v>0</v>
      </c>
      <c r="W58" s="110">
        <f t="shared" ref="W58:W63" si="254">K58</f>
        <v>0</v>
      </c>
      <c r="X58" s="111">
        <f t="shared" ref="X58:X63" si="255">V58*W58</f>
        <v>0</v>
      </c>
      <c r="Y58" s="153" t="e">
        <f t="shared" ref="Y58:Y63" si="256">($M58/$L58)*X58</f>
        <v>#DIV/0!</v>
      </c>
      <c r="Z58" s="119"/>
      <c r="AA58" s="120" t="e">
        <f>X58-Y58</f>
        <v>#DIV/0!</v>
      </c>
      <c r="AB58" s="121"/>
      <c r="AC58" s="122">
        <f>100%</f>
        <v>1</v>
      </c>
      <c r="AD58" s="110" t="e">
        <f>ROUND((AC58*Y58),0)</f>
        <v>#DIV/0!</v>
      </c>
      <c r="AE58" s="121"/>
      <c r="AF58" s="123" t="e">
        <f>Y58-M58</f>
        <v>#DIV/0!</v>
      </c>
      <c r="AG58" s="117" t="e">
        <f t="shared" si="10"/>
        <v>#DIV/0!</v>
      </c>
      <c r="AH58" s="124">
        <f t="shared" ref="AH58:AI63" si="257">V58</f>
        <v>0</v>
      </c>
      <c r="AI58" s="110">
        <f t="shared" si="257"/>
        <v>0</v>
      </c>
      <c r="AJ58" s="111">
        <f t="shared" ref="AJ58:AJ63" si="258">AH58*AI58</f>
        <v>0</v>
      </c>
      <c r="AK58" s="153" t="e">
        <f t="shared" ref="AK58:AK63" si="259">($M58/$L58)*AJ58</f>
        <v>#DIV/0!</v>
      </c>
      <c r="AL58" s="119"/>
      <c r="AM58" s="112" t="e">
        <f>AJ58-AK58</f>
        <v>#DIV/0!</v>
      </c>
      <c r="AN58" s="121"/>
      <c r="AO58" s="122">
        <f>100%</f>
        <v>1</v>
      </c>
      <c r="AP58" s="110" t="e">
        <f>AO58*AK58</f>
        <v>#DIV/0!</v>
      </c>
      <c r="AQ58" s="121"/>
      <c r="AR58" s="125" t="e">
        <f>AK58-Y58</f>
        <v>#DIV/0!</v>
      </c>
      <c r="AS58" s="117" t="e">
        <f t="shared" si="28"/>
        <v>#DIV/0!</v>
      </c>
      <c r="AT58" s="124">
        <f t="shared" ref="AT58:AT63" si="260">AH58</f>
        <v>0</v>
      </c>
      <c r="AU58" s="110">
        <f t="shared" ref="AU58:AU63" si="261">AI58</f>
        <v>0</v>
      </c>
      <c r="AV58" s="111">
        <f t="shared" ref="AV58:AV63" si="262">AT58*AU58</f>
        <v>0</v>
      </c>
      <c r="AW58" s="153" t="e">
        <f t="shared" ref="AW58:AW63" si="263">($M58/$L58)*AV58</f>
        <v>#DIV/0!</v>
      </c>
      <c r="AX58" s="119"/>
      <c r="AY58" s="112" t="e">
        <f>AV58-AW58</f>
        <v>#DIV/0!</v>
      </c>
      <c r="AZ58" s="121"/>
      <c r="BA58" s="122">
        <f>100%</f>
        <v>1</v>
      </c>
      <c r="BB58" s="110" t="e">
        <f>BA58*AW58</f>
        <v>#DIV/0!</v>
      </c>
      <c r="BC58" s="121"/>
      <c r="BD58" s="126" t="e">
        <f>AW58-AK58</f>
        <v>#DIV/0!</v>
      </c>
      <c r="BE58" s="117" t="e">
        <f t="shared" si="29"/>
        <v>#DIV/0!</v>
      </c>
      <c r="BF58" s="124">
        <f t="shared" ref="BF58:BF63" si="264">AT58</f>
        <v>0</v>
      </c>
      <c r="BG58" s="110">
        <f t="shared" ref="BG58:BG63" si="265">AU58</f>
        <v>0</v>
      </c>
      <c r="BH58" s="111">
        <f t="shared" ref="BH58:BH63" si="266">BF58*BG58</f>
        <v>0</v>
      </c>
      <c r="BI58" s="153" t="e">
        <f t="shared" ref="BI58:BI63" si="267">($M58/$L58)*BH58</f>
        <v>#DIV/0!</v>
      </c>
      <c r="BJ58" s="119"/>
      <c r="BK58" s="112" t="e">
        <f>BH58-BI58</f>
        <v>#DIV/0!</v>
      </c>
      <c r="BL58" s="121"/>
      <c r="BM58" s="122">
        <f>100%</f>
        <v>1</v>
      </c>
      <c r="BN58" s="110" t="e">
        <f>BM58*BI58</f>
        <v>#DIV/0!</v>
      </c>
      <c r="BO58" s="121"/>
      <c r="BP58" s="127" t="e">
        <f>BI58-AW58</f>
        <v>#DIV/0!</v>
      </c>
      <c r="BQ58" s="117" t="e">
        <f t="shared" si="30"/>
        <v>#DIV/0!</v>
      </c>
      <c r="BR58" s="124">
        <f t="shared" ref="BR58:BR63" si="268">BF58</f>
        <v>0</v>
      </c>
      <c r="BS58" s="110">
        <f t="shared" ref="BS58:BS63" si="269">BG58</f>
        <v>0</v>
      </c>
      <c r="BT58" s="111">
        <f t="shared" ref="BT58:BT63" si="270">BR58*BS58</f>
        <v>0</v>
      </c>
      <c r="BU58" s="153" t="e">
        <f t="shared" ref="BU58:BU63" si="271">($M58/$L58)*BT58</f>
        <v>#DIV/0!</v>
      </c>
      <c r="BV58" s="119"/>
      <c r="BW58" s="112" t="e">
        <f>BT58-BU58</f>
        <v>#DIV/0!</v>
      </c>
      <c r="BX58" s="121"/>
      <c r="BY58" s="122">
        <f>100%</f>
        <v>1</v>
      </c>
      <c r="BZ58" s="110" t="e">
        <f>BY58*BU58</f>
        <v>#DIV/0!</v>
      </c>
      <c r="CA58" s="121"/>
      <c r="CB58" s="128" t="e">
        <f>BU58-BI58</f>
        <v>#DIV/0!</v>
      </c>
      <c r="CC58" s="117" t="e">
        <f t="shared" si="31"/>
        <v>#DIV/0!</v>
      </c>
      <c r="CD58" s="124">
        <f t="shared" ref="CD58:CD63" si="272">BR58</f>
        <v>0</v>
      </c>
      <c r="CE58" s="110">
        <f t="shared" ref="CE58:CE63" si="273">BS58</f>
        <v>0</v>
      </c>
      <c r="CF58" s="111">
        <f t="shared" ref="CF58:CF63" si="274">CD58*CE58</f>
        <v>0</v>
      </c>
      <c r="CG58" s="153" t="e">
        <f t="shared" ref="CG58:CG63" si="275">($M58/$L58)*CF58</f>
        <v>#DIV/0!</v>
      </c>
      <c r="CH58" s="119"/>
      <c r="CI58" s="112" t="e">
        <f>CF58-CG58</f>
        <v>#DIV/0!</v>
      </c>
      <c r="CJ58" s="121"/>
      <c r="CK58" s="122">
        <f>100%</f>
        <v>1</v>
      </c>
      <c r="CL58" s="110" t="e">
        <f>CK58*CG58</f>
        <v>#DIV/0!</v>
      </c>
      <c r="CM58" s="121"/>
      <c r="CN58" s="129" t="e">
        <f>CG58-BU58</f>
        <v>#DIV/0!</v>
      </c>
      <c r="CP58" s="130" t="str">
        <f t="shared" si="0"/>
        <v>B/V</v>
      </c>
    </row>
    <row r="59" spans="2:94" s="103" customFormat="1" x14ac:dyDescent="0.25">
      <c r="B59" s="131"/>
      <c r="C59" s="105"/>
      <c r="D59" s="168"/>
      <c r="E59" s="106"/>
      <c r="F59" s="148" t="s">
        <v>37</v>
      </c>
      <c r="G59" s="52"/>
      <c r="H59" s="52"/>
      <c r="I59" s="133"/>
      <c r="J59" s="133"/>
      <c r="K59" s="133">
        <f t="shared" si="251"/>
        <v>0</v>
      </c>
      <c r="L59" s="134">
        <f t="shared" si="252"/>
        <v>0</v>
      </c>
      <c r="M59" s="135">
        <f t="shared" si="27"/>
        <v>0</v>
      </c>
      <c r="N59" s="136"/>
      <c r="O59" s="133"/>
      <c r="P59" s="137"/>
      <c r="Q59" s="138"/>
      <c r="R59" s="134"/>
      <c r="S59" s="137"/>
      <c r="T59" s="117"/>
      <c r="U59" s="117" t="str">
        <f t="shared" si="8"/>
        <v xml:space="preserve"> </v>
      </c>
      <c r="V59" s="52">
        <f t="shared" si="253"/>
        <v>0</v>
      </c>
      <c r="W59" s="133">
        <f t="shared" si="254"/>
        <v>0</v>
      </c>
      <c r="X59" s="134">
        <f t="shared" si="255"/>
        <v>0</v>
      </c>
      <c r="Y59" s="140" t="e">
        <f t="shared" si="256"/>
        <v>#DIV/0!</v>
      </c>
      <c r="Z59" s="141"/>
      <c r="AA59" s="142"/>
      <c r="AB59" s="143"/>
      <c r="AC59" s="144"/>
      <c r="AD59" s="133"/>
      <c r="AE59" s="143"/>
      <c r="AF59" s="145"/>
      <c r="AG59" s="117" t="str">
        <f t="shared" si="10"/>
        <v xml:space="preserve"> </v>
      </c>
      <c r="AH59" s="146">
        <f t="shared" si="257"/>
        <v>0</v>
      </c>
      <c r="AI59" s="133">
        <f t="shared" si="257"/>
        <v>0</v>
      </c>
      <c r="AJ59" s="134">
        <f t="shared" si="258"/>
        <v>0</v>
      </c>
      <c r="AK59" s="140" t="e">
        <f t="shared" si="259"/>
        <v>#DIV/0!</v>
      </c>
      <c r="AL59" s="141"/>
      <c r="AM59" s="135"/>
      <c r="AN59" s="143"/>
      <c r="AO59" s="144"/>
      <c r="AP59" s="133"/>
      <c r="AQ59" s="143"/>
      <c r="AR59" s="147"/>
      <c r="AS59" s="117" t="str">
        <f t="shared" si="28"/>
        <v xml:space="preserve"> </v>
      </c>
      <c r="AT59" s="146">
        <f t="shared" si="260"/>
        <v>0</v>
      </c>
      <c r="AU59" s="133">
        <f t="shared" si="261"/>
        <v>0</v>
      </c>
      <c r="AV59" s="134">
        <f t="shared" si="262"/>
        <v>0</v>
      </c>
      <c r="AW59" s="140" t="e">
        <f t="shared" si="263"/>
        <v>#DIV/0!</v>
      </c>
      <c r="AX59" s="141"/>
      <c r="AY59" s="135"/>
      <c r="AZ59" s="143"/>
      <c r="BA59" s="144"/>
      <c r="BB59" s="133"/>
      <c r="BC59" s="143"/>
      <c r="BD59" s="147"/>
      <c r="BE59" s="117" t="str">
        <f t="shared" si="29"/>
        <v xml:space="preserve"> </v>
      </c>
      <c r="BF59" s="146">
        <f t="shared" si="264"/>
        <v>0</v>
      </c>
      <c r="BG59" s="133">
        <f t="shared" si="265"/>
        <v>0</v>
      </c>
      <c r="BH59" s="134">
        <f t="shared" si="266"/>
        <v>0</v>
      </c>
      <c r="BI59" s="140" t="e">
        <f t="shared" si="267"/>
        <v>#DIV/0!</v>
      </c>
      <c r="BJ59" s="141"/>
      <c r="BK59" s="135"/>
      <c r="BL59" s="143"/>
      <c r="BM59" s="144"/>
      <c r="BN59" s="133"/>
      <c r="BO59" s="143"/>
      <c r="BP59" s="147"/>
      <c r="BQ59" s="117" t="str">
        <f t="shared" si="30"/>
        <v xml:space="preserve"> </v>
      </c>
      <c r="BR59" s="146">
        <f t="shared" si="268"/>
        <v>0</v>
      </c>
      <c r="BS59" s="133">
        <f t="shared" si="269"/>
        <v>0</v>
      </c>
      <c r="BT59" s="134">
        <f t="shared" si="270"/>
        <v>0</v>
      </c>
      <c r="BU59" s="140" t="e">
        <f t="shared" si="271"/>
        <v>#DIV/0!</v>
      </c>
      <c r="BV59" s="141"/>
      <c r="BW59" s="135"/>
      <c r="BX59" s="143"/>
      <c r="BY59" s="144"/>
      <c r="BZ59" s="133"/>
      <c r="CA59" s="143"/>
      <c r="CB59" s="147"/>
      <c r="CC59" s="117" t="str">
        <f t="shared" si="31"/>
        <v xml:space="preserve"> </v>
      </c>
      <c r="CD59" s="146">
        <f t="shared" si="272"/>
        <v>0</v>
      </c>
      <c r="CE59" s="133">
        <f t="shared" si="273"/>
        <v>0</v>
      </c>
      <c r="CF59" s="134">
        <f t="shared" si="274"/>
        <v>0</v>
      </c>
      <c r="CG59" s="140" t="e">
        <f t="shared" si="275"/>
        <v>#DIV/0!</v>
      </c>
      <c r="CH59" s="141"/>
      <c r="CI59" s="135"/>
      <c r="CJ59" s="143"/>
      <c r="CK59" s="144"/>
      <c r="CL59" s="133"/>
      <c r="CM59" s="143"/>
      <c r="CN59" s="147"/>
      <c r="CP59" s="130" t="str">
        <f t="shared" si="0"/>
        <v/>
      </c>
    </row>
    <row r="60" spans="2:94" s="103" customFormat="1" x14ac:dyDescent="0.25">
      <c r="B60" s="131"/>
      <c r="C60" s="105"/>
      <c r="D60" s="168"/>
      <c r="E60" s="106"/>
      <c r="F60" s="148" t="s">
        <v>38</v>
      </c>
      <c r="G60" s="52"/>
      <c r="H60" s="52"/>
      <c r="I60" s="133"/>
      <c r="J60" s="133"/>
      <c r="K60" s="133">
        <f t="shared" si="251"/>
        <v>0</v>
      </c>
      <c r="L60" s="134">
        <f t="shared" si="252"/>
        <v>0</v>
      </c>
      <c r="M60" s="135">
        <f t="shared" si="27"/>
        <v>0</v>
      </c>
      <c r="N60" s="136"/>
      <c r="O60" s="133"/>
      <c r="P60" s="137"/>
      <c r="Q60" s="138"/>
      <c r="R60" s="134"/>
      <c r="S60" s="137"/>
      <c r="T60" s="117"/>
      <c r="U60" s="117" t="str">
        <f t="shared" si="8"/>
        <v xml:space="preserve"> </v>
      </c>
      <c r="V60" s="52">
        <f t="shared" si="253"/>
        <v>0</v>
      </c>
      <c r="W60" s="133">
        <f t="shared" si="254"/>
        <v>0</v>
      </c>
      <c r="X60" s="134">
        <f t="shared" si="255"/>
        <v>0</v>
      </c>
      <c r="Y60" s="140" t="e">
        <f t="shared" si="256"/>
        <v>#DIV/0!</v>
      </c>
      <c r="Z60" s="141"/>
      <c r="AA60" s="142"/>
      <c r="AB60" s="143"/>
      <c r="AC60" s="144"/>
      <c r="AD60" s="133"/>
      <c r="AE60" s="143"/>
      <c r="AF60" s="145"/>
      <c r="AG60" s="117" t="str">
        <f t="shared" si="10"/>
        <v xml:space="preserve"> </v>
      </c>
      <c r="AH60" s="146">
        <f t="shared" si="257"/>
        <v>0</v>
      </c>
      <c r="AI60" s="133">
        <f t="shared" si="257"/>
        <v>0</v>
      </c>
      <c r="AJ60" s="134">
        <f t="shared" si="258"/>
        <v>0</v>
      </c>
      <c r="AK60" s="140" t="e">
        <f t="shared" si="259"/>
        <v>#DIV/0!</v>
      </c>
      <c r="AL60" s="141"/>
      <c r="AM60" s="135"/>
      <c r="AN60" s="143"/>
      <c r="AO60" s="144"/>
      <c r="AP60" s="133"/>
      <c r="AQ60" s="143"/>
      <c r="AR60" s="147"/>
      <c r="AS60" s="117" t="str">
        <f t="shared" si="28"/>
        <v xml:space="preserve"> </v>
      </c>
      <c r="AT60" s="146">
        <f t="shared" si="260"/>
        <v>0</v>
      </c>
      <c r="AU60" s="133">
        <f t="shared" si="261"/>
        <v>0</v>
      </c>
      <c r="AV60" s="134">
        <f t="shared" si="262"/>
        <v>0</v>
      </c>
      <c r="AW60" s="140" t="e">
        <f t="shared" si="263"/>
        <v>#DIV/0!</v>
      </c>
      <c r="AX60" s="141"/>
      <c r="AY60" s="135"/>
      <c r="AZ60" s="143"/>
      <c r="BA60" s="144"/>
      <c r="BB60" s="133"/>
      <c r="BC60" s="143"/>
      <c r="BD60" s="147"/>
      <c r="BE60" s="117" t="str">
        <f t="shared" si="29"/>
        <v xml:space="preserve"> </v>
      </c>
      <c r="BF60" s="146">
        <f t="shared" si="264"/>
        <v>0</v>
      </c>
      <c r="BG60" s="133">
        <f t="shared" si="265"/>
        <v>0</v>
      </c>
      <c r="BH60" s="134">
        <f t="shared" si="266"/>
        <v>0</v>
      </c>
      <c r="BI60" s="140" t="e">
        <f t="shared" si="267"/>
        <v>#DIV/0!</v>
      </c>
      <c r="BJ60" s="141"/>
      <c r="BK60" s="135"/>
      <c r="BL60" s="143"/>
      <c r="BM60" s="144"/>
      <c r="BN60" s="133"/>
      <c r="BO60" s="143"/>
      <c r="BP60" s="147"/>
      <c r="BQ60" s="117" t="str">
        <f t="shared" si="30"/>
        <v xml:space="preserve"> </v>
      </c>
      <c r="BR60" s="146">
        <f t="shared" si="268"/>
        <v>0</v>
      </c>
      <c r="BS60" s="133">
        <f t="shared" si="269"/>
        <v>0</v>
      </c>
      <c r="BT60" s="134">
        <f t="shared" si="270"/>
        <v>0</v>
      </c>
      <c r="BU60" s="140" t="e">
        <f t="shared" si="271"/>
        <v>#DIV/0!</v>
      </c>
      <c r="BV60" s="141"/>
      <c r="BW60" s="135"/>
      <c r="BX60" s="143"/>
      <c r="BY60" s="144"/>
      <c r="BZ60" s="133"/>
      <c r="CA60" s="143"/>
      <c r="CB60" s="147"/>
      <c r="CC60" s="117" t="str">
        <f t="shared" si="31"/>
        <v xml:space="preserve"> </v>
      </c>
      <c r="CD60" s="146">
        <f t="shared" si="272"/>
        <v>0</v>
      </c>
      <c r="CE60" s="133">
        <f t="shared" si="273"/>
        <v>0</v>
      </c>
      <c r="CF60" s="134">
        <f t="shared" si="274"/>
        <v>0</v>
      </c>
      <c r="CG60" s="140" t="e">
        <f t="shared" si="275"/>
        <v>#DIV/0!</v>
      </c>
      <c r="CH60" s="141"/>
      <c r="CI60" s="135"/>
      <c r="CJ60" s="143"/>
      <c r="CK60" s="144"/>
      <c r="CL60" s="133"/>
      <c r="CM60" s="143"/>
      <c r="CN60" s="147"/>
      <c r="CP60" s="130" t="str">
        <f t="shared" si="0"/>
        <v/>
      </c>
    </row>
    <row r="61" spans="2:94" s="103" customFormat="1" x14ac:dyDescent="0.25">
      <c r="B61" s="104" t="s">
        <v>141</v>
      </c>
      <c r="C61" s="105"/>
      <c r="D61" s="168"/>
      <c r="E61" s="435" t="s">
        <v>158</v>
      </c>
      <c r="F61" s="435"/>
      <c r="G61" s="108"/>
      <c r="H61" s="108"/>
      <c r="I61" s="109"/>
      <c r="J61" s="109"/>
      <c r="K61" s="110">
        <f t="shared" si="251"/>
        <v>0</v>
      </c>
      <c r="L61" s="111">
        <f t="shared" si="252"/>
        <v>0</v>
      </c>
      <c r="M61" s="112">
        <f t="shared" si="27"/>
        <v>0</v>
      </c>
      <c r="N61" s="113"/>
      <c r="O61" s="110">
        <f>L61-M61</f>
        <v>0</v>
      </c>
      <c r="P61" s="114"/>
      <c r="Q61" s="115">
        <f>100%</f>
        <v>1</v>
      </c>
      <c r="R61" s="111">
        <f>ROUND((Q61*M61),0)</f>
        <v>0</v>
      </c>
      <c r="S61" s="114"/>
      <c r="T61" s="149"/>
      <c r="U61" s="117" t="e">
        <f t="shared" si="8"/>
        <v>#DIV/0!</v>
      </c>
      <c r="V61" s="108">
        <f t="shared" si="253"/>
        <v>0</v>
      </c>
      <c r="W61" s="110">
        <f t="shared" si="254"/>
        <v>0</v>
      </c>
      <c r="X61" s="111">
        <f t="shared" si="255"/>
        <v>0</v>
      </c>
      <c r="Y61" s="153" t="e">
        <f t="shared" si="256"/>
        <v>#DIV/0!</v>
      </c>
      <c r="Z61" s="119"/>
      <c r="AA61" s="120" t="e">
        <f>X61-Y61</f>
        <v>#DIV/0!</v>
      </c>
      <c r="AB61" s="121"/>
      <c r="AC61" s="122">
        <f>100%</f>
        <v>1</v>
      </c>
      <c r="AD61" s="110" t="e">
        <f>ROUND((AC61*Y61),0)</f>
        <v>#DIV/0!</v>
      </c>
      <c r="AE61" s="121"/>
      <c r="AF61" s="123" t="e">
        <f>Y61-M61</f>
        <v>#DIV/0!</v>
      </c>
      <c r="AG61" s="117" t="e">
        <f t="shared" si="10"/>
        <v>#DIV/0!</v>
      </c>
      <c r="AH61" s="124">
        <f t="shared" si="257"/>
        <v>0</v>
      </c>
      <c r="AI61" s="110">
        <f t="shared" si="257"/>
        <v>0</v>
      </c>
      <c r="AJ61" s="111">
        <f t="shared" si="258"/>
        <v>0</v>
      </c>
      <c r="AK61" s="153" t="e">
        <f t="shared" si="259"/>
        <v>#DIV/0!</v>
      </c>
      <c r="AL61" s="119"/>
      <c r="AM61" s="112" t="e">
        <f>AJ61-AK61</f>
        <v>#DIV/0!</v>
      </c>
      <c r="AN61" s="121"/>
      <c r="AO61" s="122">
        <f>100%</f>
        <v>1</v>
      </c>
      <c r="AP61" s="110" t="e">
        <f>AO61*AK61</f>
        <v>#DIV/0!</v>
      </c>
      <c r="AQ61" s="121"/>
      <c r="AR61" s="125" t="e">
        <f>AK61-Y61</f>
        <v>#DIV/0!</v>
      </c>
      <c r="AS61" s="117" t="e">
        <f t="shared" si="28"/>
        <v>#DIV/0!</v>
      </c>
      <c r="AT61" s="124">
        <f t="shared" si="260"/>
        <v>0</v>
      </c>
      <c r="AU61" s="110">
        <f t="shared" si="261"/>
        <v>0</v>
      </c>
      <c r="AV61" s="111">
        <f t="shared" si="262"/>
        <v>0</v>
      </c>
      <c r="AW61" s="153" t="e">
        <f t="shared" si="263"/>
        <v>#DIV/0!</v>
      </c>
      <c r="AX61" s="119"/>
      <c r="AY61" s="112" t="e">
        <f>AV61-AW61</f>
        <v>#DIV/0!</v>
      </c>
      <c r="AZ61" s="121"/>
      <c r="BA61" s="122">
        <f>100%</f>
        <v>1</v>
      </c>
      <c r="BB61" s="110" t="e">
        <f>BA61*AW61</f>
        <v>#DIV/0!</v>
      </c>
      <c r="BC61" s="121"/>
      <c r="BD61" s="126" t="e">
        <f>AW61-AK61</f>
        <v>#DIV/0!</v>
      </c>
      <c r="BE61" s="117" t="e">
        <f t="shared" si="29"/>
        <v>#DIV/0!</v>
      </c>
      <c r="BF61" s="124">
        <f t="shared" si="264"/>
        <v>0</v>
      </c>
      <c r="BG61" s="110">
        <f t="shared" si="265"/>
        <v>0</v>
      </c>
      <c r="BH61" s="111">
        <f t="shared" si="266"/>
        <v>0</v>
      </c>
      <c r="BI61" s="153" t="e">
        <f t="shared" si="267"/>
        <v>#DIV/0!</v>
      </c>
      <c r="BJ61" s="119"/>
      <c r="BK61" s="112" t="e">
        <f>BH61-BI61</f>
        <v>#DIV/0!</v>
      </c>
      <c r="BL61" s="121"/>
      <c r="BM61" s="122">
        <f>100%</f>
        <v>1</v>
      </c>
      <c r="BN61" s="110" t="e">
        <f>BM61*BI61</f>
        <v>#DIV/0!</v>
      </c>
      <c r="BO61" s="121"/>
      <c r="BP61" s="127" t="e">
        <f>BI61-AW61</f>
        <v>#DIV/0!</v>
      </c>
      <c r="BQ61" s="117" t="e">
        <f t="shared" si="30"/>
        <v>#DIV/0!</v>
      </c>
      <c r="BR61" s="124">
        <f t="shared" si="268"/>
        <v>0</v>
      </c>
      <c r="BS61" s="110">
        <f t="shared" si="269"/>
        <v>0</v>
      </c>
      <c r="BT61" s="111">
        <f t="shared" si="270"/>
        <v>0</v>
      </c>
      <c r="BU61" s="153" t="e">
        <f t="shared" si="271"/>
        <v>#DIV/0!</v>
      </c>
      <c r="BV61" s="119"/>
      <c r="BW61" s="112" t="e">
        <f>BT61-BU61</f>
        <v>#DIV/0!</v>
      </c>
      <c r="BX61" s="121"/>
      <c r="BY61" s="122">
        <f>100%</f>
        <v>1</v>
      </c>
      <c r="BZ61" s="110" t="e">
        <f>BY61*BU61</f>
        <v>#DIV/0!</v>
      </c>
      <c r="CA61" s="121"/>
      <c r="CB61" s="128" t="e">
        <f>BU61-BI61</f>
        <v>#DIV/0!</v>
      </c>
      <c r="CC61" s="117" t="e">
        <f t="shared" si="31"/>
        <v>#DIV/0!</v>
      </c>
      <c r="CD61" s="124">
        <f t="shared" si="272"/>
        <v>0</v>
      </c>
      <c r="CE61" s="110">
        <f t="shared" si="273"/>
        <v>0</v>
      </c>
      <c r="CF61" s="111">
        <f t="shared" si="274"/>
        <v>0</v>
      </c>
      <c r="CG61" s="153" t="e">
        <f t="shared" si="275"/>
        <v>#DIV/0!</v>
      </c>
      <c r="CH61" s="119"/>
      <c r="CI61" s="112" t="e">
        <f>CF61-CG61</f>
        <v>#DIV/0!</v>
      </c>
      <c r="CJ61" s="121"/>
      <c r="CK61" s="122">
        <f>100%</f>
        <v>1</v>
      </c>
      <c r="CL61" s="110" t="e">
        <f>CK61*CG61</f>
        <v>#DIV/0!</v>
      </c>
      <c r="CM61" s="121"/>
      <c r="CN61" s="129" t="e">
        <f>CG61-BU61</f>
        <v>#DIV/0!</v>
      </c>
      <c r="CP61" s="130" t="str">
        <f t="shared" si="0"/>
        <v>B/V</v>
      </c>
    </row>
    <row r="62" spans="2:94" s="103" customFormat="1" x14ac:dyDescent="0.25">
      <c r="B62" s="131"/>
      <c r="C62" s="105"/>
      <c r="D62" s="168"/>
      <c r="E62" s="106"/>
      <c r="F62" s="148" t="s">
        <v>37</v>
      </c>
      <c r="G62" s="52"/>
      <c r="H62" s="52"/>
      <c r="I62" s="133"/>
      <c r="J62" s="133"/>
      <c r="K62" s="133">
        <f t="shared" si="251"/>
        <v>0</v>
      </c>
      <c r="L62" s="134">
        <f t="shared" si="252"/>
        <v>0</v>
      </c>
      <c r="M62" s="135">
        <f t="shared" si="27"/>
        <v>0</v>
      </c>
      <c r="N62" s="136"/>
      <c r="O62" s="133"/>
      <c r="P62" s="137"/>
      <c r="Q62" s="138"/>
      <c r="R62" s="134"/>
      <c r="S62" s="137"/>
      <c r="T62" s="117"/>
      <c r="U62" s="117" t="str">
        <f t="shared" si="8"/>
        <v xml:space="preserve"> </v>
      </c>
      <c r="V62" s="52">
        <f t="shared" si="253"/>
        <v>0</v>
      </c>
      <c r="W62" s="133">
        <f t="shared" si="254"/>
        <v>0</v>
      </c>
      <c r="X62" s="134">
        <f t="shared" si="255"/>
        <v>0</v>
      </c>
      <c r="Y62" s="140" t="e">
        <f t="shared" si="256"/>
        <v>#DIV/0!</v>
      </c>
      <c r="Z62" s="141"/>
      <c r="AA62" s="142"/>
      <c r="AB62" s="143"/>
      <c r="AC62" s="144"/>
      <c r="AD62" s="133"/>
      <c r="AE62" s="143"/>
      <c r="AF62" s="145"/>
      <c r="AG62" s="117" t="str">
        <f t="shared" si="10"/>
        <v xml:space="preserve"> </v>
      </c>
      <c r="AH62" s="146">
        <f t="shared" si="257"/>
        <v>0</v>
      </c>
      <c r="AI62" s="133">
        <f t="shared" si="257"/>
        <v>0</v>
      </c>
      <c r="AJ62" s="134">
        <f t="shared" si="258"/>
        <v>0</v>
      </c>
      <c r="AK62" s="140" t="e">
        <f t="shared" si="259"/>
        <v>#DIV/0!</v>
      </c>
      <c r="AL62" s="141"/>
      <c r="AM62" s="135"/>
      <c r="AN62" s="143"/>
      <c r="AO62" s="144"/>
      <c r="AP62" s="133"/>
      <c r="AQ62" s="143"/>
      <c r="AR62" s="147"/>
      <c r="AS62" s="117" t="str">
        <f t="shared" si="28"/>
        <v xml:space="preserve"> </v>
      </c>
      <c r="AT62" s="146">
        <f t="shared" si="260"/>
        <v>0</v>
      </c>
      <c r="AU62" s="133">
        <f t="shared" si="261"/>
        <v>0</v>
      </c>
      <c r="AV62" s="134">
        <f t="shared" si="262"/>
        <v>0</v>
      </c>
      <c r="AW62" s="140" t="e">
        <f t="shared" si="263"/>
        <v>#DIV/0!</v>
      </c>
      <c r="AX62" s="141"/>
      <c r="AY62" s="135"/>
      <c r="AZ62" s="143"/>
      <c r="BA62" s="144"/>
      <c r="BB62" s="133"/>
      <c r="BC62" s="143"/>
      <c r="BD62" s="147"/>
      <c r="BE62" s="117" t="str">
        <f t="shared" si="29"/>
        <v xml:space="preserve"> </v>
      </c>
      <c r="BF62" s="146">
        <f t="shared" si="264"/>
        <v>0</v>
      </c>
      <c r="BG62" s="133">
        <f t="shared" si="265"/>
        <v>0</v>
      </c>
      <c r="BH62" s="134">
        <f t="shared" si="266"/>
        <v>0</v>
      </c>
      <c r="BI62" s="140" t="e">
        <f t="shared" si="267"/>
        <v>#DIV/0!</v>
      </c>
      <c r="BJ62" s="141"/>
      <c r="BK62" s="135"/>
      <c r="BL62" s="143"/>
      <c r="BM62" s="144"/>
      <c r="BN62" s="133"/>
      <c r="BO62" s="143"/>
      <c r="BP62" s="147"/>
      <c r="BQ62" s="117" t="str">
        <f t="shared" si="30"/>
        <v xml:space="preserve"> </v>
      </c>
      <c r="BR62" s="146">
        <f t="shared" si="268"/>
        <v>0</v>
      </c>
      <c r="BS62" s="133">
        <f t="shared" si="269"/>
        <v>0</v>
      </c>
      <c r="BT62" s="134">
        <f t="shared" si="270"/>
        <v>0</v>
      </c>
      <c r="BU62" s="140" t="e">
        <f t="shared" si="271"/>
        <v>#DIV/0!</v>
      </c>
      <c r="BV62" s="141"/>
      <c r="BW62" s="135"/>
      <c r="BX62" s="143"/>
      <c r="BY62" s="144"/>
      <c r="BZ62" s="133"/>
      <c r="CA62" s="143"/>
      <c r="CB62" s="147"/>
      <c r="CC62" s="117" t="str">
        <f t="shared" si="31"/>
        <v xml:space="preserve"> </v>
      </c>
      <c r="CD62" s="146">
        <f t="shared" si="272"/>
        <v>0</v>
      </c>
      <c r="CE62" s="133">
        <f t="shared" si="273"/>
        <v>0</v>
      </c>
      <c r="CF62" s="134">
        <f t="shared" si="274"/>
        <v>0</v>
      </c>
      <c r="CG62" s="140" t="e">
        <f t="shared" si="275"/>
        <v>#DIV/0!</v>
      </c>
      <c r="CH62" s="141"/>
      <c r="CI62" s="135"/>
      <c r="CJ62" s="143"/>
      <c r="CK62" s="144"/>
      <c r="CL62" s="133"/>
      <c r="CM62" s="143"/>
      <c r="CN62" s="147"/>
      <c r="CP62" s="130" t="str">
        <f t="shared" si="0"/>
        <v/>
      </c>
    </row>
    <row r="63" spans="2:94" s="103" customFormat="1" x14ac:dyDescent="0.25">
      <c r="B63" s="131"/>
      <c r="C63" s="105"/>
      <c r="D63" s="168"/>
      <c r="E63" s="106"/>
      <c r="F63" s="148" t="s">
        <v>38</v>
      </c>
      <c r="G63" s="52"/>
      <c r="H63" s="52"/>
      <c r="I63" s="133"/>
      <c r="J63" s="133"/>
      <c r="K63" s="133">
        <f t="shared" si="251"/>
        <v>0</v>
      </c>
      <c r="L63" s="134">
        <f t="shared" si="252"/>
        <v>0</v>
      </c>
      <c r="M63" s="135">
        <f t="shared" si="27"/>
        <v>0</v>
      </c>
      <c r="N63" s="136"/>
      <c r="O63" s="133"/>
      <c r="P63" s="137"/>
      <c r="Q63" s="138"/>
      <c r="R63" s="134"/>
      <c r="S63" s="137"/>
      <c r="T63" s="117"/>
      <c r="U63" s="117" t="str">
        <f t="shared" si="8"/>
        <v xml:space="preserve"> </v>
      </c>
      <c r="V63" s="52">
        <f t="shared" si="253"/>
        <v>0</v>
      </c>
      <c r="W63" s="133">
        <f t="shared" si="254"/>
        <v>0</v>
      </c>
      <c r="X63" s="134">
        <f t="shared" si="255"/>
        <v>0</v>
      </c>
      <c r="Y63" s="140" t="e">
        <f t="shared" si="256"/>
        <v>#DIV/0!</v>
      </c>
      <c r="Z63" s="141"/>
      <c r="AA63" s="142"/>
      <c r="AB63" s="143"/>
      <c r="AC63" s="144"/>
      <c r="AD63" s="133"/>
      <c r="AE63" s="143"/>
      <c r="AF63" s="145"/>
      <c r="AG63" s="117" t="str">
        <f t="shared" si="10"/>
        <v xml:space="preserve"> </v>
      </c>
      <c r="AH63" s="146">
        <f t="shared" si="257"/>
        <v>0</v>
      </c>
      <c r="AI63" s="133">
        <f t="shared" si="257"/>
        <v>0</v>
      </c>
      <c r="AJ63" s="134">
        <f t="shared" si="258"/>
        <v>0</v>
      </c>
      <c r="AK63" s="140" t="e">
        <f t="shared" si="259"/>
        <v>#DIV/0!</v>
      </c>
      <c r="AL63" s="141"/>
      <c r="AM63" s="135"/>
      <c r="AN63" s="143"/>
      <c r="AO63" s="144"/>
      <c r="AP63" s="133"/>
      <c r="AQ63" s="143"/>
      <c r="AR63" s="147"/>
      <c r="AS63" s="117" t="str">
        <f t="shared" si="28"/>
        <v xml:space="preserve"> </v>
      </c>
      <c r="AT63" s="146">
        <f t="shared" si="260"/>
        <v>0</v>
      </c>
      <c r="AU63" s="133">
        <f t="shared" si="261"/>
        <v>0</v>
      </c>
      <c r="AV63" s="134">
        <f t="shared" si="262"/>
        <v>0</v>
      </c>
      <c r="AW63" s="140" t="e">
        <f t="shared" si="263"/>
        <v>#DIV/0!</v>
      </c>
      <c r="AX63" s="141"/>
      <c r="AY63" s="135"/>
      <c r="AZ63" s="143"/>
      <c r="BA63" s="144"/>
      <c r="BB63" s="133"/>
      <c r="BC63" s="143"/>
      <c r="BD63" s="147"/>
      <c r="BE63" s="117" t="str">
        <f t="shared" si="29"/>
        <v xml:space="preserve"> </v>
      </c>
      <c r="BF63" s="146">
        <f t="shared" si="264"/>
        <v>0</v>
      </c>
      <c r="BG63" s="133">
        <f t="shared" si="265"/>
        <v>0</v>
      </c>
      <c r="BH63" s="134">
        <f t="shared" si="266"/>
        <v>0</v>
      </c>
      <c r="BI63" s="140" t="e">
        <f t="shared" si="267"/>
        <v>#DIV/0!</v>
      </c>
      <c r="BJ63" s="141"/>
      <c r="BK63" s="135"/>
      <c r="BL63" s="143"/>
      <c r="BM63" s="144"/>
      <c r="BN63" s="133"/>
      <c r="BO63" s="143"/>
      <c r="BP63" s="147"/>
      <c r="BQ63" s="117" t="str">
        <f t="shared" si="30"/>
        <v xml:space="preserve"> </v>
      </c>
      <c r="BR63" s="146">
        <f t="shared" si="268"/>
        <v>0</v>
      </c>
      <c r="BS63" s="133">
        <f t="shared" si="269"/>
        <v>0</v>
      </c>
      <c r="BT63" s="134">
        <f t="shared" si="270"/>
        <v>0</v>
      </c>
      <c r="BU63" s="140" t="e">
        <f t="shared" si="271"/>
        <v>#DIV/0!</v>
      </c>
      <c r="BV63" s="141"/>
      <c r="BW63" s="135"/>
      <c r="BX63" s="143"/>
      <c r="BY63" s="144"/>
      <c r="BZ63" s="133"/>
      <c r="CA63" s="143"/>
      <c r="CB63" s="147"/>
      <c r="CC63" s="117" t="str">
        <f t="shared" si="31"/>
        <v xml:space="preserve"> </v>
      </c>
      <c r="CD63" s="146">
        <f t="shared" si="272"/>
        <v>0</v>
      </c>
      <c r="CE63" s="133">
        <f t="shared" si="273"/>
        <v>0</v>
      </c>
      <c r="CF63" s="134">
        <f t="shared" si="274"/>
        <v>0</v>
      </c>
      <c r="CG63" s="140" t="e">
        <f t="shared" si="275"/>
        <v>#DIV/0!</v>
      </c>
      <c r="CH63" s="141"/>
      <c r="CI63" s="135"/>
      <c r="CJ63" s="143"/>
      <c r="CK63" s="144"/>
      <c r="CL63" s="133"/>
      <c r="CM63" s="143"/>
      <c r="CN63" s="147"/>
      <c r="CP63" s="130" t="str">
        <f t="shared" si="0"/>
        <v/>
      </c>
    </row>
    <row r="64" spans="2:94" x14ac:dyDescent="0.25">
      <c r="B64" s="70" t="s">
        <v>74</v>
      </c>
      <c r="C64" s="436" t="s">
        <v>10</v>
      </c>
      <c r="D64" s="437"/>
      <c r="E64" s="437"/>
      <c r="F64" s="438"/>
      <c r="G64" s="71"/>
      <c r="H64" s="71"/>
      <c r="I64" s="72"/>
      <c r="J64" s="72"/>
      <c r="K64" s="73"/>
      <c r="L64" s="74">
        <f>L65+L72+L79+L86+L93+L100+L107+L114+L121</f>
        <v>0</v>
      </c>
      <c r="M64" s="86">
        <f>M65+M72+M79+M86+M93+M100+M107+M114+M121</f>
        <v>0</v>
      </c>
      <c r="N64" s="154"/>
      <c r="O64" s="73">
        <f>O65+O72+O79+O86+O93+O100+O107+O114+O121</f>
        <v>0</v>
      </c>
      <c r="P64" s="77"/>
      <c r="Q64" s="155"/>
      <c r="R64" s="79">
        <f t="shared" ref="R64" si="276">R65+R72+R79+R86+R93+R100+R107+R114+R121</f>
        <v>0</v>
      </c>
      <c r="S64" s="77"/>
      <c r="T64" s="97"/>
      <c r="U64" s="97" t="str">
        <f t="shared" si="8"/>
        <v xml:space="preserve"> </v>
      </c>
      <c r="V64" s="71"/>
      <c r="W64" s="73"/>
      <c r="X64" s="79" t="e">
        <f>X65+X72+X79+X86+X93+X100+X107+X114+X121</f>
        <v>#DIV/0!</v>
      </c>
      <c r="Y64" s="86" t="e">
        <f>Y65+Y72+Y79+Y86+Y93+Y100+Y107+Y114+Y121</f>
        <v>#DIV/0!</v>
      </c>
      <c r="Z64" s="156"/>
      <c r="AA64" s="82" t="e">
        <f t="shared" ref="AA64" si="277">AA65+AA72+AA79+AA86+AA93+AA100+AA107+AA114+AA121</f>
        <v>#DIV/0!</v>
      </c>
      <c r="AB64" s="83"/>
      <c r="AC64" s="78"/>
      <c r="AD64" s="73" t="e">
        <f t="shared" ref="AD64" si="278">AD65+AD72+AD79+AD86+AD93+AD100+AD107+AD114+AD121</f>
        <v>#DIV/0!</v>
      </c>
      <c r="AE64" s="83"/>
      <c r="AF64" s="151"/>
      <c r="AG64" s="97" t="str">
        <f t="shared" si="10"/>
        <v xml:space="preserve"> </v>
      </c>
      <c r="AH64" s="85"/>
      <c r="AI64" s="73"/>
      <c r="AJ64" s="79" t="e">
        <f>AJ65+AJ72+AJ79+AJ86+AJ93+AJ100+AJ107+AJ114+AJ121</f>
        <v>#DIV/0!</v>
      </c>
      <c r="AK64" s="86" t="e">
        <f>AK65+AK72+AK79+AK86+AK93+AK100+AK107+AK114+AK121</f>
        <v>#DIV/0!</v>
      </c>
      <c r="AL64" s="156"/>
      <c r="AM64" s="86" t="e">
        <f t="shared" ref="AM64" si="279">AM65+AM72+AM79+AM86+AM93+AM100+AM107+AM114+AM121</f>
        <v>#DIV/0!</v>
      </c>
      <c r="AN64" s="83"/>
      <c r="AO64" s="78"/>
      <c r="AP64" s="73" t="e">
        <f t="shared" ref="AP64" si="280">AP65+AP72+AP79+AP86+AP93+AP100+AP107+AP114+AP121</f>
        <v>#DIV/0!</v>
      </c>
      <c r="AQ64" s="83"/>
      <c r="AR64" s="152"/>
      <c r="AS64" s="97" t="str">
        <f t="shared" si="28"/>
        <v xml:space="preserve"> </v>
      </c>
      <c r="AT64" s="85"/>
      <c r="AU64" s="73"/>
      <c r="AV64" s="79" t="e">
        <f>AV65+AV72+AV79+AV86+AV93+AV100+AV107+AV114+AV121</f>
        <v>#DIV/0!</v>
      </c>
      <c r="AW64" s="86" t="e">
        <f>AW65+AW72+AW79+AW86+AW93+AW100+AW107+AW114+AW121</f>
        <v>#DIV/0!</v>
      </c>
      <c r="AX64" s="156"/>
      <c r="AY64" s="86" t="e">
        <f t="shared" ref="AY64" si="281">AY65+AY72+AY79+AY86+AY93+AY100+AY107+AY114+AY121</f>
        <v>#DIV/0!</v>
      </c>
      <c r="AZ64" s="83"/>
      <c r="BA64" s="78"/>
      <c r="BB64" s="73" t="e">
        <f t="shared" ref="BB64" si="282">BB65+BB72+BB79+BB86+BB93+BB100+BB107+BB114+BB121</f>
        <v>#DIV/0!</v>
      </c>
      <c r="BC64" s="83"/>
      <c r="BD64" s="152"/>
      <c r="BE64" s="97" t="str">
        <f t="shared" si="29"/>
        <v xml:space="preserve"> </v>
      </c>
      <c r="BF64" s="85"/>
      <c r="BG64" s="73"/>
      <c r="BH64" s="79" t="e">
        <f>BH65+BH72+BH79+BH86+BH93+BH100+BH107+BH114+BH121</f>
        <v>#DIV/0!</v>
      </c>
      <c r="BI64" s="86" t="e">
        <f>BI65+BI72+BI79+BI86+BI93+BI100+BI107+BI114+BI121</f>
        <v>#DIV/0!</v>
      </c>
      <c r="BJ64" s="156"/>
      <c r="BK64" s="86" t="e">
        <f t="shared" ref="BK64" si="283">BK65+BK72+BK79+BK86+BK93+BK100+BK107+BK114+BK121</f>
        <v>#DIV/0!</v>
      </c>
      <c r="BL64" s="83"/>
      <c r="BM64" s="78"/>
      <c r="BN64" s="73" t="e">
        <f t="shared" ref="BN64" si="284">BN65+BN72+BN79+BN86+BN93+BN100+BN107+BN114+BN121</f>
        <v>#DIV/0!</v>
      </c>
      <c r="BO64" s="83"/>
      <c r="BP64" s="152"/>
      <c r="BQ64" s="97" t="str">
        <f t="shared" si="30"/>
        <v xml:space="preserve"> </v>
      </c>
      <c r="BR64" s="85"/>
      <c r="BS64" s="73"/>
      <c r="BT64" s="79" t="e">
        <f>BT65+BT72+BT79+BT86+BT93+BT100+BT107+BT114+BT121</f>
        <v>#DIV/0!</v>
      </c>
      <c r="BU64" s="86" t="e">
        <f>BU65+BU72+BU79+BU86+BU93+BU100+BU107+BU114+BU121</f>
        <v>#DIV/0!</v>
      </c>
      <c r="BV64" s="156"/>
      <c r="BW64" s="86" t="e">
        <f t="shared" ref="BW64" si="285">BW65+BW72+BW79+BW86+BW93+BW100+BW107+BW114+BW121</f>
        <v>#DIV/0!</v>
      </c>
      <c r="BX64" s="83"/>
      <c r="BY64" s="78"/>
      <c r="BZ64" s="73" t="e">
        <f t="shared" ref="BZ64" si="286">BZ65+BZ72+BZ79+BZ86+BZ93+BZ100+BZ107+BZ114+BZ121</f>
        <v>#DIV/0!</v>
      </c>
      <c r="CA64" s="83"/>
      <c r="CB64" s="152"/>
      <c r="CC64" s="97" t="str">
        <f t="shared" si="31"/>
        <v xml:space="preserve"> </v>
      </c>
      <c r="CD64" s="85"/>
      <c r="CE64" s="73"/>
      <c r="CF64" s="79" t="e">
        <f>CF65+CF72+CF79+CF86+CF93+CF100+CF107+CF114+CF121</f>
        <v>#DIV/0!</v>
      </c>
      <c r="CG64" s="86" t="e">
        <f>CG65+CG72+CG79+CG86+CG93+CG100+CG107+CG114+CG121</f>
        <v>#DIV/0!</v>
      </c>
      <c r="CH64" s="156"/>
      <c r="CI64" s="86" t="e">
        <f t="shared" ref="CI64" si="287">CI65+CI72+CI79+CI86+CI93+CI100+CI107+CI114+CI121</f>
        <v>#DIV/0!</v>
      </c>
      <c r="CJ64" s="83"/>
      <c r="CK64" s="78"/>
      <c r="CL64" s="73" t="e">
        <f t="shared" ref="CL64" si="288">CL65+CL72+CL79+CL86+CL93+CL100+CL107+CL114+CL121</f>
        <v>#DIV/0!</v>
      </c>
      <c r="CM64" s="83"/>
      <c r="CN64" s="152"/>
      <c r="CP64" s="65" t="str">
        <f t="shared" si="0"/>
        <v/>
      </c>
    </row>
    <row r="65" spans="2:94" x14ac:dyDescent="0.25">
      <c r="B65" s="88" t="s">
        <v>75</v>
      </c>
      <c r="C65" s="89"/>
      <c r="D65" s="439" t="s">
        <v>11</v>
      </c>
      <c r="E65" s="440"/>
      <c r="F65" s="441"/>
      <c r="G65" s="90"/>
      <c r="H65" s="90"/>
      <c r="I65" s="91"/>
      <c r="J65" s="91"/>
      <c r="K65" s="92"/>
      <c r="L65" s="93">
        <f>M65+O65</f>
        <v>0</v>
      </c>
      <c r="M65" s="94">
        <f>+N65</f>
        <v>0</v>
      </c>
      <c r="N65" s="95">
        <f>+SUMIF($CP$5:$CP$220,$B65,M$5:M$220)</f>
        <v>0</v>
      </c>
      <c r="O65" s="92">
        <f>P65</f>
        <v>0</v>
      </c>
      <c r="P65" s="55">
        <f>+SUMIF($CP$5:$CP$220,$B65,O$5:O$220)</f>
        <v>0</v>
      </c>
      <c r="Q65" s="150"/>
      <c r="R65" s="93">
        <f>S65</f>
        <v>0</v>
      </c>
      <c r="S65" s="55">
        <f>+SUMIF($CP$5:$CP$220,$B65,R$5:R$220)</f>
        <v>0</v>
      </c>
      <c r="T65" s="97"/>
      <c r="U65" s="97" t="str">
        <f t="shared" si="8"/>
        <v xml:space="preserve"> </v>
      </c>
      <c r="V65" s="90"/>
      <c r="W65" s="92"/>
      <c r="X65" s="93" t="e">
        <f>Y65+AA65</f>
        <v>#DIV/0!</v>
      </c>
      <c r="Y65" s="94" t="e">
        <f>Z65</f>
        <v>#DIV/0!</v>
      </c>
      <c r="Z65" s="98" t="e">
        <f>+SUMIF($CP$5:$CP$220,$B65,Y$5:Y$220)</f>
        <v>#DIV/0!</v>
      </c>
      <c r="AA65" s="99" t="e">
        <f>AB65</f>
        <v>#DIV/0!</v>
      </c>
      <c r="AB65" s="98" t="e">
        <f>+SUMIF($CP$5:$CP$220,$B65,AA$5:AA$220)</f>
        <v>#DIV/0!</v>
      </c>
      <c r="AC65" s="96"/>
      <c r="AD65" s="92" t="e">
        <f>AE65</f>
        <v>#DIV/0!</v>
      </c>
      <c r="AE65" s="98" t="e">
        <f>+SUMIF($CP$5:$CP$220,$B65,AD$5:AD$220)</f>
        <v>#DIV/0!</v>
      </c>
      <c r="AF65" s="151"/>
      <c r="AG65" s="97" t="str">
        <f t="shared" si="10"/>
        <v xml:space="preserve"> </v>
      </c>
      <c r="AH65" s="101"/>
      <c r="AI65" s="92"/>
      <c r="AJ65" s="93" t="e">
        <f>AK65+AM65</f>
        <v>#DIV/0!</v>
      </c>
      <c r="AK65" s="94" t="e">
        <f>AL65</f>
        <v>#DIV/0!</v>
      </c>
      <c r="AL65" s="98" t="e">
        <f>+SUMIF($CP$5:$CP$220,$B65,AK$5:AK$220)</f>
        <v>#DIV/0!</v>
      </c>
      <c r="AM65" s="94" t="e">
        <f t="shared" ref="AM65" si="289">AM66+AM69</f>
        <v>#DIV/0!</v>
      </c>
      <c r="AN65" s="98" t="e">
        <f>+SUMIF($CP$5:$CP$220,$B65,AM$5:AM$220)</f>
        <v>#DIV/0!</v>
      </c>
      <c r="AO65" s="96"/>
      <c r="AP65" s="92" t="e">
        <f t="shared" ref="AP65" si="290">AP66+AP69</f>
        <v>#DIV/0!</v>
      </c>
      <c r="AQ65" s="98" t="e">
        <f>+SUMIF($CP$5:$CP$220,$B65,AP$5:AP$220)</f>
        <v>#DIV/0!</v>
      </c>
      <c r="AR65" s="152"/>
      <c r="AS65" s="97" t="str">
        <f t="shared" si="28"/>
        <v xml:space="preserve"> </v>
      </c>
      <c r="AT65" s="101"/>
      <c r="AU65" s="92"/>
      <c r="AV65" s="93" t="e">
        <f>AW65+AY65</f>
        <v>#DIV/0!</v>
      </c>
      <c r="AW65" s="94" t="e">
        <f>AX65</f>
        <v>#DIV/0!</v>
      </c>
      <c r="AX65" s="98" t="e">
        <f>+SUMIF($CP$5:$CP$220,$B65,AW$5:AW$220)</f>
        <v>#DIV/0!</v>
      </c>
      <c r="AY65" s="94" t="e">
        <f t="shared" ref="AY65" si="291">AY66+AY69</f>
        <v>#DIV/0!</v>
      </c>
      <c r="AZ65" s="98" t="e">
        <f>+SUMIF($CP$5:$CP$220,$B65,AY$5:AY$220)</f>
        <v>#DIV/0!</v>
      </c>
      <c r="BA65" s="96"/>
      <c r="BB65" s="92" t="e">
        <f t="shared" ref="BB65" si="292">BB66+BB69</f>
        <v>#DIV/0!</v>
      </c>
      <c r="BC65" s="98" t="e">
        <f>+SUMIF($CP$5:$CP$220,$B65,BB$5:BB$220)</f>
        <v>#DIV/0!</v>
      </c>
      <c r="BD65" s="152"/>
      <c r="BE65" s="97" t="str">
        <f t="shared" si="29"/>
        <v xml:space="preserve"> </v>
      </c>
      <c r="BF65" s="101"/>
      <c r="BG65" s="92"/>
      <c r="BH65" s="93" t="e">
        <f>BI65+BK65</f>
        <v>#DIV/0!</v>
      </c>
      <c r="BI65" s="94" t="e">
        <f>BJ65</f>
        <v>#DIV/0!</v>
      </c>
      <c r="BJ65" s="98" t="e">
        <f>+SUMIF($CP$5:$CP$220,$B65,BI$5:BI$220)</f>
        <v>#DIV/0!</v>
      </c>
      <c r="BK65" s="94" t="e">
        <f t="shared" ref="BK65" si="293">BK66+BK69</f>
        <v>#DIV/0!</v>
      </c>
      <c r="BL65" s="98" t="e">
        <f>+SUMIF($CP$5:$CP$220,$B65,BK$5:BK$220)</f>
        <v>#DIV/0!</v>
      </c>
      <c r="BM65" s="96"/>
      <c r="BN65" s="92" t="e">
        <f t="shared" ref="BN65" si="294">BN66+BN69</f>
        <v>#DIV/0!</v>
      </c>
      <c r="BO65" s="98" t="e">
        <f>+SUMIF($CP$5:$CP$220,$B65,BN$5:BN$220)</f>
        <v>#DIV/0!</v>
      </c>
      <c r="BP65" s="152"/>
      <c r="BQ65" s="97" t="str">
        <f t="shared" si="30"/>
        <v xml:space="preserve"> </v>
      </c>
      <c r="BR65" s="101"/>
      <c r="BS65" s="92"/>
      <c r="BT65" s="93" t="e">
        <f>BU65+BW65</f>
        <v>#DIV/0!</v>
      </c>
      <c r="BU65" s="94" t="e">
        <f>BV65</f>
        <v>#DIV/0!</v>
      </c>
      <c r="BV65" s="98" t="e">
        <f>+SUMIF($CP$5:$CP$220,$B65,BU$5:BU$220)</f>
        <v>#DIV/0!</v>
      </c>
      <c r="BW65" s="94" t="e">
        <f t="shared" ref="BW65" si="295">BW66+BW69</f>
        <v>#DIV/0!</v>
      </c>
      <c r="BX65" s="98" t="e">
        <f>+SUMIF($CP$5:$CP$220,$B65,BW$5:BW$220)</f>
        <v>#DIV/0!</v>
      </c>
      <c r="BY65" s="96"/>
      <c r="BZ65" s="92" t="e">
        <f t="shared" ref="BZ65" si="296">BZ66+BZ69</f>
        <v>#DIV/0!</v>
      </c>
      <c r="CA65" s="98" t="e">
        <f>+SUMIF($CP$5:$CP$220,$B65,BZ$5:BZ$220)</f>
        <v>#DIV/0!</v>
      </c>
      <c r="CB65" s="152"/>
      <c r="CC65" s="97" t="str">
        <f t="shared" si="31"/>
        <v xml:space="preserve"> </v>
      </c>
      <c r="CD65" s="101"/>
      <c r="CE65" s="92"/>
      <c r="CF65" s="93" t="e">
        <f>CG65+CI65</f>
        <v>#DIV/0!</v>
      </c>
      <c r="CG65" s="94" t="e">
        <f>CH65</f>
        <v>#DIV/0!</v>
      </c>
      <c r="CH65" s="98" t="e">
        <f>+SUMIF($CP$5:$CP$220,$B65,CG$5:CG$220)</f>
        <v>#DIV/0!</v>
      </c>
      <c r="CI65" s="94" t="e">
        <f t="shared" ref="CI65" si="297">CI66+CI69</f>
        <v>#DIV/0!</v>
      </c>
      <c r="CJ65" s="98" t="e">
        <f>+SUMIF($CP$5:$CP$220,$B65,CI$5:CI$220)</f>
        <v>#DIV/0!</v>
      </c>
      <c r="CK65" s="96"/>
      <c r="CL65" s="92" t="e">
        <f t="shared" ref="CL65" si="298">CL66+CL69</f>
        <v>#DIV/0!</v>
      </c>
      <c r="CM65" s="98" t="e">
        <f>+SUMIF($CP$5:$CP$220,$B65,CL$5:CL$220)</f>
        <v>#DIV/0!</v>
      </c>
      <c r="CN65" s="152"/>
      <c r="CP65" s="65" t="str">
        <f t="shared" si="0"/>
        <v>C</v>
      </c>
    </row>
    <row r="66" spans="2:94" s="103" customFormat="1" x14ac:dyDescent="0.25">
      <c r="B66" s="104" t="s">
        <v>76</v>
      </c>
      <c r="C66" s="105"/>
      <c r="D66" s="169"/>
      <c r="E66" s="435" t="s">
        <v>158</v>
      </c>
      <c r="F66" s="435"/>
      <c r="G66" s="108"/>
      <c r="H66" s="108"/>
      <c r="I66" s="109"/>
      <c r="J66" s="109"/>
      <c r="K66" s="110">
        <f t="shared" ref="K66:K71" si="299">I66+J66</f>
        <v>0</v>
      </c>
      <c r="L66" s="111">
        <f t="shared" ref="L66:L71" si="300">H66*K66</f>
        <v>0</v>
      </c>
      <c r="M66" s="112">
        <f t="shared" si="27"/>
        <v>0</v>
      </c>
      <c r="N66" s="113"/>
      <c r="O66" s="110">
        <f>L66-M66</f>
        <v>0</v>
      </c>
      <c r="P66" s="114"/>
      <c r="Q66" s="115">
        <f>100%</f>
        <v>1</v>
      </c>
      <c r="R66" s="111">
        <f>ROUND((Q66*M66),0)</f>
        <v>0</v>
      </c>
      <c r="S66" s="114"/>
      <c r="T66" s="149"/>
      <c r="U66" s="117" t="e">
        <f t="shared" si="8"/>
        <v>#DIV/0!</v>
      </c>
      <c r="V66" s="108">
        <f t="shared" ref="V66:V71" si="301">H66</f>
        <v>0</v>
      </c>
      <c r="W66" s="110">
        <f t="shared" ref="W66:W71" si="302">K66</f>
        <v>0</v>
      </c>
      <c r="X66" s="111">
        <f t="shared" ref="X66:X71" si="303">V66*W66</f>
        <v>0</v>
      </c>
      <c r="Y66" s="153" t="e">
        <f t="shared" ref="Y66:Y71" si="304">($M66/$L66)*X66</f>
        <v>#DIV/0!</v>
      </c>
      <c r="Z66" s="119"/>
      <c r="AA66" s="120" t="e">
        <f>X66-Y66</f>
        <v>#DIV/0!</v>
      </c>
      <c r="AB66" s="121"/>
      <c r="AC66" s="122">
        <f>100%</f>
        <v>1</v>
      </c>
      <c r="AD66" s="110" t="e">
        <f>ROUND((AC66*Y66),0)</f>
        <v>#DIV/0!</v>
      </c>
      <c r="AE66" s="121"/>
      <c r="AF66" s="123" t="e">
        <f>Y66-M66</f>
        <v>#DIV/0!</v>
      </c>
      <c r="AG66" s="117" t="e">
        <f t="shared" si="10"/>
        <v>#DIV/0!</v>
      </c>
      <c r="AH66" s="124">
        <f t="shared" ref="AH66:AI71" si="305">V66</f>
        <v>0</v>
      </c>
      <c r="AI66" s="110">
        <f t="shared" si="305"/>
        <v>0</v>
      </c>
      <c r="AJ66" s="111">
        <f t="shared" ref="AJ66:AJ71" si="306">AH66*AI66</f>
        <v>0</v>
      </c>
      <c r="AK66" s="153" t="e">
        <f t="shared" ref="AK66:AK71" si="307">($M66/$L66)*AJ66</f>
        <v>#DIV/0!</v>
      </c>
      <c r="AL66" s="119"/>
      <c r="AM66" s="112" t="e">
        <f>AJ66-AK66</f>
        <v>#DIV/0!</v>
      </c>
      <c r="AN66" s="121"/>
      <c r="AO66" s="122">
        <f>100%</f>
        <v>1</v>
      </c>
      <c r="AP66" s="110" t="e">
        <f>AO66*AK66</f>
        <v>#DIV/0!</v>
      </c>
      <c r="AQ66" s="121"/>
      <c r="AR66" s="125" t="e">
        <f>AK66-Y66</f>
        <v>#DIV/0!</v>
      </c>
      <c r="AS66" s="117" t="e">
        <f t="shared" si="28"/>
        <v>#DIV/0!</v>
      </c>
      <c r="AT66" s="124">
        <f t="shared" ref="AT66:AT71" si="308">AH66</f>
        <v>0</v>
      </c>
      <c r="AU66" s="110">
        <f t="shared" ref="AU66:AU71" si="309">AI66</f>
        <v>0</v>
      </c>
      <c r="AV66" s="111">
        <f t="shared" ref="AV66:AV71" si="310">AT66*AU66</f>
        <v>0</v>
      </c>
      <c r="AW66" s="153" t="e">
        <f t="shared" ref="AW66:AW71" si="311">($M66/$L66)*AV66</f>
        <v>#DIV/0!</v>
      </c>
      <c r="AX66" s="119"/>
      <c r="AY66" s="112" t="e">
        <f>AV66-AW66</f>
        <v>#DIV/0!</v>
      </c>
      <c r="AZ66" s="121"/>
      <c r="BA66" s="122">
        <f>100%</f>
        <v>1</v>
      </c>
      <c r="BB66" s="110" t="e">
        <f>BA66*AW66</f>
        <v>#DIV/0!</v>
      </c>
      <c r="BC66" s="121"/>
      <c r="BD66" s="126" t="e">
        <f>AW66-AK66</f>
        <v>#DIV/0!</v>
      </c>
      <c r="BE66" s="117" t="e">
        <f t="shared" si="29"/>
        <v>#DIV/0!</v>
      </c>
      <c r="BF66" s="124">
        <f t="shared" ref="BF66:BF71" si="312">AT66</f>
        <v>0</v>
      </c>
      <c r="BG66" s="110">
        <f t="shared" ref="BG66:BG71" si="313">AU66</f>
        <v>0</v>
      </c>
      <c r="BH66" s="111">
        <f t="shared" ref="BH66:BH71" si="314">BF66*BG66</f>
        <v>0</v>
      </c>
      <c r="BI66" s="153" t="e">
        <f t="shared" ref="BI66:BI71" si="315">($M66/$L66)*BH66</f>
        <v>#DIV/0!</v>
      </c>
      <c r="BJ66" s="119"/>
      <c r="BK66" s="112" t="e">
        <f>BH66-BI66</f>
        <v>#DIV/0!</v>
      </c>
      <c r="BL66" s="121"/>
      <c r="BM66" s="122">
        <f>100%</f>
        <v>1</v>
      </c>
      <c r="BN66" s="110" t="e">
        <f>BM66*BI66</f>
        <v>#DIV/0!</v>
      </c>
      <c r="BO66" s="121"/>
      <c r="BP66" s="127" t="e">
        <f>BI66-AW66</f>
        <v>#DIV/0!</v>
      </c>
      <c r="BQ66" s="117" t="e">
        <f t="shared" si="30"/>
        <v>#DIV/0!</v>
      </c>
      <c r="BR66" s="124">
        <f t="shared" ref="BR66:BR71" si="316">BF66</f>
        <v>0</v>
      </c>
      <c r="BS66" s="110">
        <f t="shared" ref="BS66:BS71" si="317">BG66</f>
        <v>0</v>
      </c>
      <c r="BT66" s="111">
        <f t="shared" ref="BT66:BT71" si="318">BR66*BS66</f>
        <v>0</v>
      </c>
      <c r="BU66" s="153" t="e">
        <f t="shared" ref="BU66:BU71" si="319">($M66/$L66)*BT66</f>
        <v>#DIV/0!</v>
      </c>
      <c r="BV66" s="119"/>
      <c r="BW66" s="112" t="e">
        <f>BT66-BU66</f>
        <v>#DIV/0!</v>
      </c>
      <c r="BX66" s="121"/>
      <c r="BY66" s="122">
        <f>100%</f>
        <v>1</v>
      </c>
      <c r="BZ66" s="110" t="e">
        <f>BY66*BU66</f>
        <v>#DIV/0!</v>
      </c>
      <c r="CA66" s="121"/>
      <c r="CB66" s="128" t="e">
        <f>BU66-BI66</f>
        <v>#DIV/0!</v>
      </c>
      <c r="CC66" s="117" t="e">
        <f t="shared" si="31"/>
        <v>#DIV/0!</v>
      </c>
      <c r="CD66" s="124">
        <f t="shared" ref="CD66:CD71" si="320">BR66</f>
        <v>0</v>
      </c>
      <c r="CE66" s="110">
        <f t="shared" ref="CE66:CE71" si="321">BS66</f>
        <v>0</v>
      </c>
      <c r="CF66" s="111">
        <f t="shared" ref="CF66:CF71" si="322">CD66*CE66</f>
        <v>0</v>
      </c>
      <c r="CG66" s="153" t="e">
        <f t="shared" ref="CG66:CG71" si="323">($M66/$L66)*CF66</f>
        <v>#DIV/0!</v>
      </c>
      <c r="CH66" s="119"/>
      <c r="CI66" s="112" t="e">
        <f>CF66-CG66</f>
        <v>#DIV/0!</v>
      </c>
      <c r="CJ66" s="121"/>
      <c r="CK66" s="122">
        <f>100%</f>
        <v>1</v>
      </c>
      <c r="CL66" s="110" t="e">
        <f>CK66*CG66</f>
        <v>#DIV/0!</v>
      </c>
      <c r="CM66" s="121"/>
      <c r="CN66" s="129" t="e">
        <f>CG66-BU66</f>
        <v>#DIV/0!</v>
      </c>
      <c r="CP66" s="130" t="str">
        <f t="shared" si="0"/>
        <v>C/I</v>
      </c>
    </row>
    <row r="67" spans="2:94" s="103" customFormat="1" x14ac:dyDescent="0.25">
      <c r="B67" s="131"/>
      <c r="C67" s="105"/>
      <c r="D67" s="169"/>
      <c r="E67" s="106"/>
      <c r="F67" s="148" t="s">
        <v>37</v>
      </c>
      <c r="G67" s="52"/>
      <c r="H67" s="52"/>
      <c r="I67" s="133"/>
      <c r="J67" s="133"/>
      <c r="K67" s="133">
        <f t="shared" si="299"/>
        <v>0</v>
      </c>
      <c r="L67" s="134">
        <f t="shared" si="300"/>
        <v>0</v>
      </c>
      <c r="M67" s="135">
        <f t="shared" si="27"/>
        <v>0</v>
      </c>
      <c r="N67" s="136"/>
      <c r="O67" s="133"/>
      <c r="P67" s="137"/>
      <c r="Q67" s="138"/>
      <c r="R67" s="134"/>
      <c r="S67" s="137"/>
      <c r="T67" s="117"/>
      <c r="U67" s="117" t="str">
        <f t="shared" si="8"/>
        <v xml:space="preserve"> </v>
      </c>
      <c r="V67" s="52">
        <f t="shared" si="301"/>
        <v>0</v>
      </c>
      <c r="W67" s="133">
        <f t="shared" si="302"/>
        <v>0</v>
      </c>
      <c r="X67" s="134">
        <f t="shared" si="303"/>
        <v>0</v>
      </c>
      <c r="Y67" s="140" t="e">
        <f t="shared" si="304"/>
        <v>#DIV/0!</v>
      </c>
      <c r="Z67" s="141"/>
      <c r="AA67" s="142"/>
      <c r="AB67" s="143"/>
      <c r="AC67" s="144"/>
      <c r="AD67" s="133"/>
      <c r="AE67" s="143"/>
      <c r="AF67" s="145"/>
      <c r="AG67" s="117" t="str">
        <f t="shared" si="10"/>
        <v xml:space="preserve"> </v>
      </c>
      <c r="AH67" s="146">
        <f t="shared" si="305"/>
        <v>0</v>
      </c>
      <c r="AI67" s="133">
        <f t="shared" si="305"/>
        <v>0</v>
      </c>
      <c r="AJ67" s="134">
        <f t="shared" si="306"/>
        <v>0</v>
      </c>
      <c r="AK67" s="140" t="e">
        <f t="shared" si="307"/>
        <v>#DIV/0!</v>
      </c>
      <c r="AL67" s="141"/>
      <c r="AM67" s="135"/>
      <c r="AN67" s="143"/>
      <c r="AO67" s="144"/>
      <c r="AP67" s="133"/>
      <c r="AQ67" s="143"/>
      <c r="AR67" s="147"/>
      <c r="AS67" s="117" t="str">
        <f t="shared" si="28"/>
        <v xml:space="preserve"> </v>
      </c>
      <c r="AT67" s="146">
        <f t="shared" si="308"/>
        <v>0</v>
      </c>
      <c r="AU67" s="133">
        <f t="shared" si="309"/>
        <v>0</v>
      </c>
      <c r="AV67" s="134">
        <f t="shared" si="310"/>
        <v>0</v>
      </c>
      <c r="AW67" s="140" t="e">
        <f t="shared" si="311"/>
        <v>#DIV/0!</v>
      </c>
      <c r="AX67" s="141"/>
      <c r="AY67" s="135"/>
      <c r="AZ67" s="143"/>
      <c r="BA67" s="144"/>
      <c r="BB67" s="133"/>
      <c r="BC67" s="143"/>
      <c r="BD67" s="147"/>
      <c r="BE67" s="117" t="str">
        <f t="shared" si="29"/>
        <v xml:space="preserve"> </v>
      </c>
      <c r="BF67" s="146">
        <f t="shared" si="312"/>
        <v>0</v>
      </c>
      <c r="BG67" s="133">
        <f t="shared" si="313"/>
        <v>0</v>
      </c>
      <c r="BH67" s="134">
        <f t="shared" si="314"/>
        <v>0</v>
      </c>
      <c r="BI67" s="140" t="e">
        <f t="shared" si="315"/>
        <v>#DIV/0!</v>
      </c>
      <c r="BJ67" s="141"/>
      <c r="BK67" s="135"/>
      <c r="BL67" s="143"/>
      <c r="BM67" s="144"/>
      <c r="BN67" s="133"/>
      <c r="BO67" s="143"/>
      <c r="BP67" s="147"/>
      <c r="BQ67" s="117" t="str">
        <f t="shared" si="30"/>
        <v xml:space="preserve"> </v>
      </c>
      <c r="BR67" s="146">
        <f t="shared" si="316"/>
        <v>0</v>
      </c>
      <c r="BS67" s="133">
        <f t="shared" si="317"/>
        <v>0</v>
      </c>
      <c r="BT67" s="134">
        <f t="shared" si="318"/>
        <v>0</v>
      </c>
      <c r="BU67" s="140" t="e">
        <f t="shared" si="319"/>
        <v>#DIV/0!</v>
      </c>
      <c r="BV67" s="141"/>
      <c r="BW67" s="135"/>
      <c r="BX67" s="143"/>
      <c r="BY67" s="144"/>
      <c r="BZ67" s="133"/>
      <c r="CA67" s="143"/>
      <c r="CB67" s="147"/>
      <c r="CC67" s="117" t="str">
        <f t="shared" si="31"/>
        <v xml:space="preserve"> </v>
      </c>
      <c r="CD67" s="146">
        <f t="shared" si="320"/>
        <v>0</v>
      </c>
      <c r="CE67" s="133">
        <f t="shared" si="321"/>
        <v>0</v>
      </c>
      <c r="CF67" s="134">
        <f t="shared" si="322"/>
        <v>0</v>
      </c>
      <c r="CG67" s="140" t="e">
        <f t="shared" si="323"/>
        <v>#DIV/0!</v>
      </c>
      <c r="CH67" s="141"/>
      <c r="CI67" s="135"/>
      <c r="CJ67" s="143"/>
      <c r="CK67" s="144"/>
      <c r="CL67" s="133"/>
      <c r="CM67" s="143"/>
      <c r="CN67" s="147"/>
      <c r="CP67" s="130" t="str">
        <f t="shared" ref="CP67:CP130" si="324">+IF(LEFT(RIGHT(B67,2),1)="/",SUBSTITUTE(B67,RIGHT(B67,2),""),"")</f>
        <v/>
      </c>
    </row>
    <row r="68" spans="2:94" s="103" customFormat="1" x14ac:dyDescent="0.25">
      <c r="B68" s="131"/>
      <c r="C68" s="105"/>
      <c r="D68" s="169"/>
      <c r="E68" s="106"/>
      <c r="F68" s="148" t="s">
        <v>38</v>
      </c>
      <c r="G68" s="52"/>
      <c r="H68" s="52"/>
      <c r="I68" s="133"/>
      <c r="J68" s="133"/>
      <c r="K68" s="133">
        <f t="shared" si="299"/>
        <v>0</v>
      </c>
      <c r="L68" s="134">
        <f t="shared" si="300"/>
        <v>0</v>
      </c>
      <c r="M68" s="135">
        <f t="shared" si="27"/>
        <v>0</v>
      </c>
      <c r="N68" s="136"/>
      <c r="O68" s="133"/>
      <c r="P68" s="137"/>
      <c r="Q68" s="138"/>
      <c r="R68" s="134"/>
      <c r="S68" s="137"/>
      <c r="T68" s="117"/>
      <c r="U68" s="117" t="str">
        <f t="shared" si="8"/>
        <v xml:space="preserve"> </v>
      </c>
      <c r="V68" s="52">
        <f t="shared" si="301"/>
        <v>0</v>
      </c>
      <c r="W68" s="133">
        <f t="shared" si="302"/>
        <v>0</v>
      </c>
      <c r="X68" s="134">
        <f t="shared" si="303"/>
        <v>0</v>
      </c>
      <c r="Y68" s="140" t="e">
        <f t="shared" si="304"/>
        <v>#DIV/0!</v>
      </c>
      <c r="Z68" s="141"/>
      <c r="AA68" s="142"/>
      <c r="AB68" s="143"/>
      <c r="AC68" s="144"/>
      <c r="AD68" s="133"/>
      <c r="AE68" s="143"/>
      <c r="AF68" s="145"/>
      <c r="AG68" s="117" t="str">
        <f t="shared" si="10"/>
        <v xml:space="preserve"> </v>
      </c>
      <c r="AH68" s="146">
        <f t="shared" si="305"/>
        <v>0</v>
      </c>
      <c r="AI68" s="133">
        <f t="shared" si="305"/>
        <v>0</v>
      </c>
      <c r="AJ68" s="134">
        <f t="shared" si="306"/>
        <v>0</v>
      </c>
      <c r="AK68" s="140" t="e">
        <f t="shared" si="307"/>
        <v>#DIV/0!</v>
      </c>
      <c r="AL68" s="141"/>
      <c r="AM68" s="135"/>
      <c r="AN68" s="143"/>
      <c r="AO68" s="144"/>
      <c r="AP68" s="133"/>
      <c r="AQ68" s="143"/>
      <c r="AR68" s="147"/>
      <c r="AS68" s="117" t="str">
        <f t="shared" si="28"/>
        <v xml:space="preserve"> </v>
      </c>
      <c r="AT68" s="146">
        <f t="shared" si="308"/>
        <v>0</v>
      </c>
      <c r="AU68" s="133">
        <f t="shared" si="309"/>
        <v>0</v>
      </c>
      <c r="AV68" s="134">
        <f t="shared" si="310"/>
        <v>0</v>
      </c>
      <c r="AW68" s="140" t="e">
        <f t="shared" si="311"/>
        <v>#DIV/0!</v>
      </c>
      <c r="AX68" s="141"/>
      <c r="AY68" s="135"/>
      <c r="AZ68" s="143"/>
      <c r="BA68" s="144"/>
      <c r="BB68" s="133"/>
      <c r="BC68" s="143"/>
      <c r="BD68" s="147"/>
      <c r="BE68" s="117" t="str">
        <f t="shared" si="29"/>
        <v xml:space="preserve"> </v>
      </c>
      <c r="BF68" s="146">
        <f t="shared" si="312"/>
        <v>0</v>
      </c>
      <c r="BG68" s="133">
        <f t="shared" si="313"/>
        <v>0</v>
      </c>
      <c r="BH68" s="134">
        <f t="shared" si="314"/>
        <v>0</v>
      </c>
      <c r="BI68" s="140" t="e">
        <f t="shared" si="315"/>
        <v>#DIV/0!</v>
      </c>
      <c r="BJ68" s="141"/>
      <c r="BK68" s="135"/>
      <c r="BL68" s="143"/>
      <c r="BM68" s="144"/>
      <c r="BN68" s="133"/>
      <c r="BO68" s="143"/>
      <c r="BP68" s="147"/>
      <c r="BQ68" s="117" t="str">
        <f t="shared" si="30"/>
        <v xml:space="preserve"> </v>
      </c>
      <c r="BR68" s="146">
        <f t="shared" si="316"/>
        <v>0</v>
      </c>
      <c r="BS68" s="133">
        <f t="shared" si="317"/>
        <v>0</v>
      </c>
      <c r="BT68" s="134">
        <f t="shared" si="318"/>
        <v>0</v>
      </c>
      <c r="BU68" s="140" t="e">
        <f t="shared" si="319"/>
        <v>#DIV/0!</v>
      </c>
      <c r="BV68" s="141"/>
      <c r="BW68" s="135"/>
      <c r="BX68" s="143"/>
      <c r="BY68" s="144"/>
      <c r="BZ68" s="133"/>
      <c r="CA68" s="143"/>
      <c r="CB68" s="147"/>
      <c r="CC68" s="117" t="str">
        <f t="shared" si="31"/>
        <v xml:space="preserve"> </v>
      </c>
      <c r="CD68" s="146">
        <f t="shared" si="320"/>
        <v>0</v>
      </c>
      <c r="CE68" s="133">
        <f t="shared" si="321"/>
        <v>0</v>
      </c>
      <c r="CF68" s="134">
        <f t="shared" si="322"/>
        <v>0</v>
      </c>
      <c r="CG68" s="140" t="e">
        <f t="shared" si="323"/>
        <v>#DIV/0!</v>
      </c>
      <c r="CH68" s="141"/>
      <c r="CI68" s="135"/>
      <c r="CJ68" s="143"/>
      <c r="CK68" s="144"/>
      <c r="CL68" s="133"/>
      <c r="CM68" s="143"/>
      <c r="CN68" s="147"/>
      <c r="CP68" s="130" t="str">
        <f t="shared" si="324"/>
        <v/>
      </c>
    </row>
    <row r="69" spans="2:94" s="103" customFormat="1" x14ac:dyDescent="0.25">
      <c r="B69" s="104" t="s">
        <v>190</v>
      </c>
      <c r="C69" s="105"/>
      <c r="D69" s="169"/>
      <c r="E69" s="435" t="s">
        <v>158</v>
      </c>
      <c r="F69" s="435"/>
      <c r="G69" s="108"/>
      <c r="H69" s="108"/>
      <c r="I69" s="109"/>
      <c r="J69" s="109"/>
      <c r="K69" s="110">
        <f t="shared" si="299"/>
        <v>0</v>
      </c>
      <c r="L69" s="111">
        <f t="shared" si="300"/>
        <v>0</v>
      </c>
      <c r="M69" s="112">
        <f t="shared" si="27"/>
        <v>0</v>
      </c>
      <c r="N69" s="113"/>
      <c r="O69" s="110">
        <f>L69-M69</f>
        <v>0</v>
      </c>
      <c r="P69" s="114"/>
      <c r="Q69" s="115">
        <f>100%</f>
        <v>1</v>
      </c>
      <c r="R69" s="111">
        <f>ROUND((Q69*M69),0)</f>
        <v>0</v>
      </c>
      <c r="S69" s="114"/>
      <c r="T69" s="149"/>
      <c r="U69" s="117" t="e">
        <f t="shared" si="8"/>
        <v>#DIV/0!</v>
      </c>
      <c r="V69" s="108">
        <f t="shared" si="301"/>
        <v>0</v>
      </c>
      <c r="W69" s="110">
        <f t="shared" si="302"/>
        <v>0</v>
      </c>
      <c r="X69" s="111">
        <f t="shared" si="303"/>
        <v>0</v>
      </c>
      <c r="Y69" s="153" t="e">
        <f t="shared" si="304"/>
        <v>#DIV/0!</v>
      </c>
      <c r="Z69" s="119"/>
      <c r="AA69" s="120" t="e">
        <f>X69-Y69</f>
        <v>#DIV/0!</v>
      </c>
      <c r="AB69" s="121"/>
      <c r="AC69" s="122">
        <f>100%</f>
        <v>1</v>
      </c>
      <c r="AD69" s="110" t="e">
        <f>ROUND((AC69*Y69),0)</f>
        <v>#DIV/0!</v>
      </c>
      <c r="AE69" s="121"/>
      <c r="AF69" s="123" t="e">
        <f>Y69-M69</f>
        <v>#DIV/0!</v>
      </c>
      <c r="AG69" s="117" t="e">
        <f t="shared" si="10"/>
        <v>#DIV/0!</v>
      </c>
      <c r="AH69" s="124">
        <f t="shared" si="305"/>
        <v>0</v>
      </c>
      <c r="AI69" s="110">
        <f t="shared" si="305"/>
        <v>0</v>
      </c>
      <c r="AJ69" s="111">
        <f t="shared" si="306"/>
        <v>0</v>
      </c>
      <c r="AK69" s="153" t="e">
        <f t="shared" si="307"/>
        <v>#DIV/0!</v>
      </c>
      <c r="AL69" s="119"/>
      <c r="AM69" s="112" t="e">
        <f>AJ69-AK69</f>
        <v>#DIV/0!</v>
      </c>
      <c r="AN69" s="121"/>
      <c r="AO69" s="122">
        <f>100%</f>
        <v>1</v>
      </c>
      <c r="AP69" s="110" t="e">
        <f>AO69*AK69</f>
        <v>#DIV/0!</v>
      </c>
      <c r="AQ69" s="121"/>
      <c r="AR69" s="125" t="e">
        <f>AK69-Y69</f>
        <v>#DIV/0!</v>
      </c>
      <c r="AS69" s="117" t="e">
        <f t="shared" si="28"/>
        <v>#DIV/0!</v>
      </c>
      <c r="AT69" s="124">
        <f t="shared" si="308"/>
        <v>0</v>
      </c>
      <c r="AU69" s="110">
        <f t="shared" si="309"/>
        <v>0</v>
      </c>
      <c r="AV69" s="111">
        <f t="shared" si="310"/>
        <v>0</v>
      </c>
      <c r="AW69" s="153" t="e">
        <f t="shared" si="311"/>
        <v>#DIV/0!</v>
      </c>
      <c r="AX69" s="119"/>
      <c r="AY69" s="112" t="e">
        <f>AV69-AW69</f>
        <v>#DIV/0!</v>
      </c>
      <c r="AZ69" s="121"/>
      <c r="BA69" s="122">
        <f>100%</f>
        <v>1</v>
      </c>
      <c r="BB69" s="110" t="e">
        <f>BA69*AW69</f>
        <v>#DIV/0!</v>
      </c>
      <c r="BC69" s="121"/>
      <c r="BD69" s="126" t="e">
        <f>AW69-AK69</f>
        <v>#DIV/0!</v>
      </c>
      <c r="BE69" s="117" t="e">
        <f t="shared" si="29"/>
        <v>#DIV/0!</v>
      </c>
      <c r="BF69" s="124">
        <f t="shared" si="312"/>
        <v>0</v>
      </c>
      <c r="BG69" s="110">
        <f t="shared" si="313"/>
        <v>0</v>
      </c>
      <c r="BH69" s="111">
        <f t="shared" si="314"/>
        <v>0</v>
      </c>
      <c r="BI69" s="153" t="e">
        <f t="shared" si="315"/>
        <v>#DIV/0!</v>
      </c>
      <c r="BJ69" s="119"/>
      <c r="BK69" s="112" t="e">
        <f>BH69-BI69</f>
        <v>#DIV/0!</v>
      </c>
      <c r="BL69" s="121"/>
      <c r="BM69" s="122">
        <f>100%</f>
        <v>1</v>
      </c>
      <c r="BN69" s="110" t="e">
        <f>BM69*BI69</f>
        <v>#DIV/0!</v>
      </c>
      <c r="BO69" s="121"/>
      <c r="BP69" s="127" t="e">
        <f>BI69-AW69</f>
        <v>#DIV/0!</v>
      </c>
      <c r="BQ69" s="117" t="e">
        <f t="shared" si="30"/>
        <v>#DIV/0!</v>
      </c>
      <c r="BR69" s="124">
        <f t="shared" si="316"/>
        <v>0</v>
      </c>
      <c r="BS69" s="110">
        <f t="shared" si="317"/>
        <v>0</v>
      </c>
      <c r="BT69" s="111">
        <f t="shared" si="318"/>
        <v>0</v>
      </c>
      <c r="BU69" s="153" t="e">
        <f t="shared" si="319"/>
        <v>#DIV/0!</v>
      </c>
      <c r="BV69" s="119"/>
      <c r="BW69" s="112" t="e">
        <f>BT69-BU69</f>
        <v>#DIV/0!</v>
      </c>
      <c r="BX69" s="121"/>
      <c r="BY69" s="122">
        <f>100%</f>
        <v>1</v>
      </c>
      <c r="BZ69" s="110" t="e">
        <f>BY69*BU69</f>
        <v>#DIV/0!</v>
      </c>
      <c r="CA69" s="121"/>
      <c r="CB69" s="128" t="e">
        <f>BU69-BI69</f>
        <v>#DIV/0!</v>
      </c>
      <c r="CC69" s="117" t="e">
        <f t="shared" si="31"/>
        <v>#DIV/0!</v>
      </c>
      <c r="CD69" s="124">
        <f t="shared" si="320"/>
        <v>0</v>
      </c>
      <c r="CE69" s="110">
        <f t="shared" si="321"/>
        <v>0</v>
      </c>
      <c r="CF69" s="111">
        <f t="shared" si="322"/>
        <v>0</v>
      </c>
      <c r="CG69" s="153" t="e">
        <f t="shared" si="323"/>
        <v>#DIV/0!</v>
      </c>
      <c r="CH69" s="119"/>
      <c r="CI69" s="112" t="e">
        <f>CF69-CG69</f>
        <v>#DIV/0!</v>
      </c>
      <c r="CJ69" s="121"/>
      <c r="CK69" s="122">
        <f>100%</f>
        <v>1</v>
      </c>
      <c r="CL69" s="110" t="e">
        <f>CK69*CG69</f>
        <v>#DIV/0!</v>
      </c>
      <c r="CM69" s="121"/>
      <c r="CN69" s="129" t="e">
        <f>CG69-BU69</f>
        <v>#DIV/0!</v>
      </c>
      <c r="CP69" s="130" t="str">
        <f t="shared" si="324"/>
        <v>C/I</v>
      </c>
    </row>
    <row r="70" spans="2:94" s="103" customFormat="1" x14ac:dyDescent="0.25">
      <c r="B70" s="131"/>
      <c r="C70" s="105"/>
      <c r="D70" s="169"/>
      <c r="E70" s="106"/>
      <c r="F70" s="148" t="s">
        <v>37</v>
      </c>
      <c r="G70" s="52"/>
      <c r="H70" s="52"/>
      <c r="I70" s="133"/>
      <c r="J70" s="133"/>
      <c r="K70" s="133">
        <f t="shared" si="299"/>
        <v>0</v>
      </c>
      <c r="L70" s="134">
        <f t="shared" si="300"/>
        <v>0</v>
      </c>
      <c r="M70" s="135">
        <f t="shared" si="27"/>
        <v>0</v>
      </c>
      <c r="N70" s="136"/>
      <c r="O70" s="133"/>
      <c r="P70" s="137"/>
      <c r="Q70" s="138"/>
      <c r="R70" s="134"/>
      <c r="S70" s="137"/>
      <c r="T70" s="117"/>
      <c r="U70" s="117" t="str">
        <f t="shared" si="8"/>
        <v xml:space="preserve"> </v>
      </c>
      <c r="V70" s="52">
        <f t="shared" si="301"/>
        <v>0</v>
      </c>
      <c r="W70" s="133">
        <f t="shared" si="302"/>
        <v>0</v>
      </c>
      <c r="X70" s="134">
        <f t="shared" si="303"/>
        <v>0</v>
      </c>
      <c r="Y70" s="140" t="e">
        <f t="shared" si="304"/>
        <v>#DIV/0!</v>
      </c>
      <c r="Z70" s="141"/>
      <c r="AA70" s="142"/>
      <c r="AB70" s="143"/>
      <c r="AC70" s="144"/>
      <c r="AD70" s="133"/>
      <c r="AE70" s="143"/>
      <c r="AF70" s="145"/>
      <c r="AG70" s="117" t="str">
        <f t="shared" si="10"/>
        <v xml:space="preserve"> </v>
      </c>
      <c r="AH70" s="146">
        <f t="shared" si="305"/>
        <v>0</v>
      </c>
      <c r="AI70" s="133">
        <f t="shared" si="305"/>
        <v>0</v>
      </c>
      <c r="AJ70" s="134">
        <f t="shared" si="306"/>
        <v>0</v>
      </c>
      <c r="AK70" s="140" t="e">
        <f t="shared" si="307"/>
        <v>#DIV/0!</v>
      </c>
      <c r="AL70" s="141"/>
      <c r="AM70" s="135"/>
      <c r="AN70" s="143"/>
      <c r="AO70" s="144"/>
      <c r="AP70" s="133"/>
      <c r="AQ70" s="143"/>
      <c r="AR70" s="147"/>
      <c r="AS70" s="117" t="str">
        <f t="shared" si="28"/>
        <v xml:space="preserve"> </v>
      </c>
      <c r="AT70" s="146">
        <f t="shared" si="308"/>
        <v>0</v>
      </c>
      <c r="AU70" s="133">
        <f t="shared" si="309"/>
        <v>0</v>
      </c>
      <c r="AV70" s="134">
        <f t="shared" si="310"/>
        <v>0</v>
      </c>
      <c r="AW70" s="140" t="e">
        <f t="shared" si="311"/>
        <v>#DIV/0!</v>
      </c>
      <c r="AX70" s="141"/>
      <c r="AY70" s="135"/>
      <c r="AZ70" s="143"/>
      <c r="BA70" s="144"/>
      <c r="BB70" s="133"/>
      <c r="BC70" s="143"/>
      <c r="BD70" s="147"/>
      <c r="BE70" s="117" t="str">
        <f t="shared" si="29"/>
        <v xml:space="preserve"> </v>
      </c>
      <c r="BF70" s="146">
        <f t="shared" si="312"/>
        <v>0</v>
      </c>
      <c r="BG70" s="133">
        <f t="shared" si="313"/>
        <v>0</v>
      </c>
      <c r="BH70" s="134">
        <f t="shared" si="314"/>
        <v>0</v>
      </c>
      <c r="BI70" s="140" t="e">
        <f t="shared" si="315"/>
        <v>#DIV/0!</v>
      </c>
      <c r="BJ70" s="141"/>
      <c r="BK70" s="135"/>
      <c r="BL70" s="143"/>
      <c r="BM70" s="144"/>
      <c r="BN70" s="133"/>
      <c r="BO70" s="143"/>
      <c r="BP70" s="147"/>
      <c r="BQ70" s="117" t="str">
        <f t="shared" si="30"/>
        <v xml:space="preserve"> </v>
      </c>
      <c r="BR70" s="146">
        <f t="shared" si="316"/>
        <v>0</v>
      </c>
      <c r="BS70" s="133">
        <f t="shared" si="317"/>
        <v>0</v>
      </c>
      <c r="BT70" s="134">
        <f t="shared" si="318"/>
        <v>0</v>
      </c>
      <c r="BU70" s="140" t="e">
        <f t="shared" si="319"/>
        <v>#DIV/0!</v>
      </c>
      <c r="BV70" s="141"/>
      <c r="BW70" s="135"/>
      <c r="BX70" s="143"/>
      <c r="BY70" s="144"/>
      <c r="BZ70" s="133"/>
      <c r="CA70" s="143"/>
      <c r="CB70" s="147"/>
      <c r="CC70" s="117" t="str">
        <f t="shared" si="31"/>
        <v xml:space="preserve"> </v>
      </c>
      <c r="CD70" s="146">
        <f t="shared" si="320"/>
        <v>0</v>
      </c>
      <c r="CE70" s="133">
        <f t="shared" si="321"/>
        <v>0</v>
      </c>
      <c r="CF70" s="134">
        <f t="shared" si="322"/>
        <v>0</v>
      </c>
      <c r="CG70" s="140" t="e">
        <f t="shared" si="323"/>
        <v>#DIV/0!</v>
      </c>
      <c r="CH70" s="141"/>
      <c r="CI70" s="135"/>
      <c r="CJ70" s="143"/>
      <c r="CK70" s="144"/>
      <c r="CL70" s="133"/>
      <c r="CM70" s="143"/>
      <c r="CN70" s="147"/>
      <c r="CP70" s="130" t="str">
        <f t="shared" si="324"/>
        <v/>
      </c>
    </row>
    <row r="71" spans="2:94" s="103" customFormat="1" x14ac:dyDescent="0.25">
      <c r="B71" s="131"/>
      <c r="C71" s="105"/>
      <c r="D71" s="169"/>
      <c r="E71" s="106"/>
      <c r="F71" s="148" t="s">
        <v>38</v>
      </c>
      <c r="G71" s="52"/>
      <c r="H71" s="52"/>
      <c r="I71" s="133"/>
      <c r="J71" s="133"/>
      <c r="K71" s="133">
        <f t="shared" si="299"/>
        <v>0</v>
      </c>
      <c r="L71" s="134">
        <f t="shared" si="300"/>
        <v>0</v>
      </c>
      <c r="M71" s="135">
        <f t="shared" si="27"/>
        <v>0</v>
      </c>
      <c r="N71" s="136"/>
      <c r="O71" s="133"/>
      <c r="P71" s="137"/>
      <c r="Q71" s="138"/>
      <c r="R71" s="134"/>
      <c r="S71" s="137"/>
      <c r="T71" s="117"/>
      <c r="U71" s="117" t="str">
        <f t="shared" si="8"/>
        <v xml:space="preserve"> </v>
      </c>
      <c r="V71" s="52">
        <f t="shared" si="301"/>
        <v>0</v>
      </c>
      <c r="W71" s="133">
        <f t="shared" si="302"/>
        <v>0</v>
      </c>
      <c r="X71" s="134">
        <f t="shared" si="303"/>
        <v>0</v>
      </c>
      <c r="Y71" s="140" t="e">
        <f t="shared" si="304"/>
        <v>#DIV/0!</v>
      </c>
      <c r="Z71" s="141"/>
      <c r="AA71" s="142"/>
      <c r="AB71" s="143"/>
      <c r="AC71" s="144"/>
      <c r="AD71" s="133"/>
      <c r="AE71" s="143"/>
      <c r="AF71" s="145"/>
      <c r="AG71" s="117" t="str">
        <f t="shared" si="10"/>
        <v xml:space="preserve"> </v>
      </c>
      <c r="AH71" s="146">
        <f t="shared" si="305"/>
        <v>0</v>
      </c>
      <c r="AI71" s="133">
        <f t="shared" si="305"/>
        <v>0</v>
      </c>
      <c r="AJ71" s="134">
        <f t="shared" si="306"/>
        <v>0</v>
      </c>
      <c r="AK71" s="140" t="e">
        <f t="shared" si="307"/>
        <v>#DIV/0!</v>
      </c>
      <c r="AL71" s="141"/>
      <c r="AM71" s="135"/>
      <c r="AN71" s="143"/>
      <c r="AO71" s="144"/>
      <c r="AP71" s="133"/>
      <c r="AQ71" s="143"/>
      <c r="AR71" s="147"/>
      <c r="AS71" s="117" t="str">
        <f t="shared" si="28"/>
        <v xml:space="preserve"> </v>
      </c>
      <c r="AT71" s="146">
        <f t="shared" si="308"/>
        <v>0</v>
      </c>
      <c r="AU71" s="133">
        <f t="shared" si="309"/>
        <v>0</v>
      </c>
      <c r="AV71" s="134">
        <f t="shared" si="310"/>
        <v>0</v>
      </c>
      <c r="AW71" s="140" t="e">
        <f t="shared" si="311"/>
        <v>#DIV/0!</v>
      </c>
      <c r="AX71" s="141"/>
      <c r="AY71" s="135"/>
      <c r="AZ71" s="143"/>
      <c r="BA71" s="144"/>
      <c r="BB71" s="133"/>
      <c r="BC71" s="143"/>
      <c r="BD71" s="147"/>
      <c r="BE71" s="117" t="str">
        <f t="shared" si="29"/>
        <v xml:space="preserve"> </v>
      </c>
      <c r="BF71" s="146">
        <f t="shared" si="312"/>
        <v>0</v>
      </c>
      <c r="BG71" s="133">
        <f t="shared" si="313"/>
        <v>0</v>
      </c>
      <c r="BH71" s="134">
        <f t="shared" si="314"/>
        <v>0</v>
      </c>
      <c r="BI71" s="140" t="e">
        <f t="shared" si="315"/>
        <v>#DIV/0!</v>
      </c>
      <c r="BJ71" s="141"/>
      <c r="BK71" s="135"/>
      <c r="BL71" s="143"/>
      <c r="BM71" s="144"/>
      <c r="BN71" s="133"/>
      <c r="BO71" s="143"/>
      <c r="BP71" s="147"/>
      <c r="BQ71" s="117" t="str">
        <f t="shared" si="30"/>
        <v xml:space="preserve"> </v>
      </c>
      <c r="BR71" s="146">
        <f t="shared" si="316"/>
        <v>0</v>
      </c>
      <c r="BS71" s="133">
        <f t="shared" si="317"/>
        <v>0</v>
      </c>
      <c r="BT71" s="134">
        <f t="shared" si="318"/>
        <v>0</v>
      </c>
      <c r="BU71" s="140" t="e">
        <f t="shared" si="319"/>
        <v>#DIV/0!</v>
      </c>
      <c r="BV71" s="141"/>
      <c r="BW71" s="135"/>
      <c r="BX71" s="143"/>
      <c r="BY71" s="144"/>
      <c r="BZ71" s="133"/>
      <c r="CA71" s="143"/>
      <c r="CB71" s="147"/>
      <c r="CC71" s="117" t="str">
        <f t="shared" si="31"/>
        <v xml:space="preserve"> </v>
      </c>
      <c r="CD71" s="146">
        <f t="shared" si="320"/>
        <v>0</v>
      </c>
      <c r="CE71" s="133">
        <f t="shared" si="321"/>
        <v>0</v>
      </c>
      <c r="CF71" s="134">
        <f t="shared" si="322"/>
        <v>0</v>
      </c>
      <c r="CG71" s="140" t="e">
        <f t="shared" si="323"/>
        <v>#DIV/0!</v>
      </c>
      <c r="CH71" s="141"/>
      <c r="CI71" s="135"/>
      <c r="CJ71" s="143"/>
      <c r="CK71" s="144"/>
      <c r="CL71" s="133"/>
      <c r="CM71" s="143"/>
      <c r="CN71" s="147"/>
      <c r="CP71" s="130" t="str">
        <f t="shared" si="324"/>
        <v/>
      </c>
    </row>
    <row r="72" spans="2:94" x14ac:dyDescent="0.25">
      <c r="B72" s="88" t="s">
        <v>77</v>
      </c>
      <c r="C72" s="89"/>
      <c r="D72" s="439" t="s">
        <v>12</v>
      </c>
      <c r="E72" s="440"/>
      <c r="F72" s="441"/>
      <c r="G72" s="90"/>
      <c r="H72" s="90"/>
      <c r="I72" s="91"/>
      <c r="J72" s="91"/>
      <c r="K72" s="92"/>
      <c r="L72" s="93">
        <f>M72+O72</f>
        <v>0</v>
      </c>
      <c r="M72" s="94">
        <f>+N72</f>
        <v>0</v>
      </c>
      <c r="N72" s="95">
        <f>+SUMIF($CP$5:$CP$220,$B72,M$5:M$220)</f>
        <v>0</v>
      </c>
      <c r="O72" s="92">
        <f>P72</f>
        <v>0</v>
      </c>
      <c r="P72" s="55">
        <f>+SUMIF($CP$5:$CP$220,$B72,O$5:O$220)</f>
        <v>0</v>
      </c>
      <c r="Q72" s="150"/>
      <c r="R72" s="93">
        <f>S72</f>
        <v>0</v>
      </c>
      <c r="S72" s="55">
        <f>+SUMIF($CP$5:$CP$220,$B72,R$5:R$220)</f>
        <v>0</v>
      </c>
      <c r="T72" s="97"/>
      <c r="U72" s="97" t="str">
        <f t="shared" si="8"/>
        <v xml:space="preserve"> </v>
      </c>
      <c r="V72" s="90"/>
      <c r="W72" s="92"/>
      <c r="X72" s="93" t="e">
        <f>Y72+AA72</f>
        <v>#DIV/0!</v>
      </c>
      <c r="Y72" s="94" t="e">
        <f>Z72</f>
        <v>#DIV/0!</v>
      </c>
      <c r="Z72" s="98" t="e">
        <f>+SUMIF($CP$5:$CP$220,$B72,Y$5:Y$220)</f>
        <v>#DIV/0!</v>
      </c>
      <c r="AA72" s="99" t="e">
        <f>AB72</f>
        <v>#DIV/0!</v>
      </c>
      <c r="AB72" s="98" t="e">
        <f>+SUMIF($CP$5:$CP$220,$B72,AA$5:AA$220)</f>
        <v>#DIV/0!</v>
      </c>
      <c r="AC72" s="96"/>
      <c r="AD72" s="92" t="e">
        <f>AE72</f>
        <v>#DIV/0!</v>
      </c>
      <c r="AE72" s="98" t="e">
        <f>+SUMIF($CP$5:$CP$220,$B72,AD$5:AD$220)</f>
        <v>#DIV/0!</v>
      </c>
      <c r="AF72" s="151"/>
      <c r="AG72" s="97" t="str">
        <f t="shared" si="10"/>
        <v xml:space="preserve"> </v>
      </c>
      <c r="AH72" s="101"/>
      <c r="AI72" s="92"/>
      <c r="AJ72" s="93" t="e">
        <f>AK72+AM72</f>
        <v>#DIV/0!</v>
      </c>
      <c r="AK72" s="94" t="e">
        <f>AL72</f>
        <v>#DIV/0!</v>
      </c>
      <c r="AL72" s="98" t="e">
        <f>+SUMIF($CP$5:$CP$220,$B72,AK$5:AK$220)</f>
        <v>#DIV/0!</v>
      </c>
      <c r="AM72" s="94" t="e">
        <f t="shared" ref="AM72" si="325">AM73+AM76</f>
        <v>#DIV/0!</v>
      </c>
      <c r="AN72" s="98" t="e">
        <f>+SUMIF($CP$5:$CP$220,$B72,AM$5:AM$220)</f>
        <v>#DIV/0!</v>
      </c>
      <c r="AO72" s="96"/>
      <c r="AP72" s="92" t="e">
        <f t="shared" ref="AP72" si="326">AP73+AP76</f>
        <v>#DIV/0!</v>
      </c>
      <c r="AQ72" s="98" t="e">
        <f>+SUMIF($CP$5:$CP$220,$B72,AP$5:AP$220)</f>
        <v>#DIV/0!</v>
      </c>
      <c r="AR72" s="152"/>
      <c r="AS72" s="97" t="str">
        <f t="shared" si="28"/>
        <v xml:space="preserve"> </v>
      </c>
      <c r="AT72" s="101"/>
      <c r="AU72" s="92"/>
      <c r="AV72" s="93" t="e">
        <f>AW72+AY72</f>
        <v>#DIV/0!</v>
      </c>
      <c r="AW72" s="94" t="e">
        <f>AX72</f>
        <v>#DIV/0!</v>
      </c>
      <c r="AX72" s="98" t="e">
        <f>+SUMIF($CP$5:$CP$220,$B72,AW$5:AW$220)</f>
        <v>#DIV/0!</v>
      </c>
      <c r="AY72" s="94" t="e">
        <f t="shared" ref="AY72" si="327">AY73+AY76</f>
        <v>#DIV/0!</v>
      </c>
      <c r="AZ72" s="98" t="e">
        <f>+SUMIF($CP$5:$CP$220,$B72,AY$5:AY$220)</f>
        <v>#DIV/0!</v>
      </c>
      <c r="BA72" s="96"/>
      <c r="BB72" s="92" t="e">
        <f t="shared" ref="BB72" si="328">BB73+BB76</f>
        <v>#DIV/0!</v>
      </c>
      <c r="BC72" s="98" t="e">
        <f>+SUMIF($CP$5:$CP$220,$B72,BB$5:BB$220)</f>
        <v>#DIV/0!</v>
      </c>
      <c r="BD72" s="152"/>
      <c r="BE72" s="97" t="str">
        <f t="shared" si="29"/>
        <v xml:space="preserve"> </v>
      </c>
      <c r="BF72" s="101"/>
      <c r="BG72" s="92"/>
      <c r="BH72" s="93" t="e">
        <f>BI72+BK72</f>
        <v>#DIV/0!</v>
      </c>
      <c r="BI72" s="94" t="e">
        <f>BJ72</f>
        <v>#DIV/0!</v>
      </c>
      <c r="BJ72" s="98" t="e">
        <f>+SUMIF($CP$5:$CP$220,$B72,BI$5:BI$220)</f>
        <v>#DIV/0!</v>
      </c>
      <c r="BK72" s="94" t="e">
        <f t="shared" ref="BK72" si="329">BK73+BK76</f>
        <v>#DIV/0!</v>
      </c>
      <c r="BL72" s="98" t="e">
        <f>+SUMIF($CP$5:$CP$220,$B72,BK$5:BK$220)</f>
        <v>#DIV/0!</v>
      </c>
      <c r="BM72" s="96"/>
      <c r="BN72" s="92" t="e">
        <f t="shared" ref="BN72" si="330">BN73+BN76</f>
        <v>#DIV/0!</v>
      </c>
      <c r="BO72" s="98" t="e">
        <f>+SUMIF($CP$5:$CP$220,$B72,BN$5:BN$220)</f>
        <v>#DIV/0!</v>
      </c>
      <c r="BP72" s="152"/>
      <c r="BQ72" s="97" t="str">
        <f t="shared" si="30"/>
        <v xml:space="preserve"> </v>
      </c>
      <c r="BR72" s="101"/>
      <c r="BS72" s="92"/>
      <c r="BT72" s="93" t="e">
        <f>BU72+BW72</f>
        <v>#DIV/0!</v>
      </c>
      <c r="BU72" s="94" t="e">
        <f>BV72</f>
        <v>#DIV/0!</v>
      </c>
      <c r="BV72" s="98" t="e">
        <f>+SUMIF($CP$5:$CP$220,$B72,BU$5:BU$220)</f>
        <v>#DIV/0!</v>
      </c>
      <c r="BW72" s="94" t="e">
        <f t="shared" ref="BW72" si="331">BW73+BW76</f>
        <v>#DIV/0!</v>
      </c>
      <c r="BX72" s="98" t="e">
        <f>+SUMIF($CP$5:$CP$220,$B72,BW$5:BW$220)</f>
        <v>#DIV/0!</v>
      </c>
      <c r="BY72" s="96"/>
      <c r="BZ72" s="92" t="e">
        <f t="shared" ref="BZ72" si="332">BZ73+BZ76</f>
        <v>#DIV/0!</v>
      </c>
      <c r="CA72" s="98" t="e">
        <f>+SUMIF($CP$5:$CP$220,$B72,BZ$5:BZ$220)</f>
        <v>#DIV/0!</v>
      </c>
      <c r="CB72" s="152"/>
      <c r="CC72" s="97" t="str">
        <f t="shared" si="31"/>
        <v xml:space="preserve"> </v>
      </c>
      <c r="CD72" s="101"/>
      <c r="CE72" s="92"/>
      <c r="CF72" s="93" t="e">
        <f>CG72+CI72</f>
        <v>#DIV/0!</v>
      </c>
      <c r="CG72" s="94" t="e">
        <f>CH72</f>
        <v>#DIV/0!</v>
      </c>
      <c r="CH72" s="98" t="e">
        <f>+SUMIF($CP$5:$CP$220,$B72,CG$5:CG$220)</f>
        <v>#DIV/0!</v>
      </c>
      <c r="CI72" s="94" t="e">
        <f t="shared" ref="CI72" si="333">CI73+CI76</f>
        <v>#DIV/0!</v>
      </c>
      <c r="CJ72" s="98" t="e">
        <f>+SUMIF($CP$5:$CP$220,$B72,CI$5:CI$220)</f>
        <v>#DIV/0!</v>
      </c>
      <c r="CK72" s="96"/>
      <c r="CL72" s="92" t="e">
        <f t="shared" ref="CL72" si="334">CL73+CL76</f>
        <v>#DIV/0!</v>
      </c>
      <c r="CM72" s="98" t="e">
        <f>+SUMIF($CP$5:$CP$220,$B72,CL$5:CL$220)</f>
        <v>#DIV/0!</v>
      </c>
      <c r="CN72" s="152"/>
      <c r="CP72" s="65" t="str">
        <f t="shared" si="324"/>
        <v/>
      </c>
    </row>
    <row r="73" spans="2:94" s="103" customFormat="1" x14ac:dyDescent="0.25">
      <c r="B73" s="104" t="s">
        <v>78</v>
      </c>
      <c r="C73" s="105"/>
      <c r="D73" s="169"/>
      <c r="E73" s="435" t="s">
        <v>158</v>
      </c>
      <c r="F73" s="435"/>
      <c r="G73" s="108"/>
      <c r="H73" s="108"/>
      <c r="I73" s="109"/>
      <c r="J73" s="109"/>
      <c r="K73" s="110">
        <f t="shared" ref="K73:K78" si="335">I73+J73</f>
        <v>0</v>
      </c>
      <c r="L73" s="111">
        <f t="shared" ref="L73:L78" si="336">H73*K73</f>
        <v>0</v>
      </c>
      <c r="M73" s="112">
        <f t="shared" ref="M73:M135" si="337">+L73</f>
        <v>0</v>
      </c>
      <c r="N73" s="113"/>
      <c r="O73" s="110">
        <f>L73-M73</f>
        <v>0</v>
      </c>
      <c r="P73" s="114"/>
      <c r="Q73" s="115">
        <f>100%</f>
        <v>1</v>
      </c>
      <c r="R73" s="111">
        <f>ROUND((Q73*M73),0)</f>
        <v>0</v>
      </c>
      <c r="S73" s="114"/>
      <c r="T73" s="149"/>
      <c r="U73" s="117" t="e">
        <f t="shared" ref="U73:U136" si="338">IF(AF73&lt;&gt;0,"Kérem, indokolja az eltérést!"," ")</f>
        <v>#DIV/0!</v>
      </c>
      <c r="V73" s="108">
        <f t="shared" ref="V73:V78" si="339">H73</f>
        <v>0</v>
      </c>
      <c r="W73" s="110">
        <f t="shared" ref="W73:W78" si="340">K73</f>
        <v>0</v>
      </c>
      <c r="X73" s="111">
        <f t="shared" ref="X73:X78" si="341">V73*W73</f>
        <v>0</v>
      </c>
      <c r="Y73" s="153" t="e">
        <f t="shared" ref="Y73:Y78" si="342">($M73/$L73)*X73</f>
        <v>#DIV/0!</v>
      </c>
      <c r="Z73" s="119"/>
      <c r="AA73" s="120" t="e">
        <f>X73-Y73</f>
        <v>#DIV/0!</v>
      </c>
      <c r="AB73" s="121"/>
      <c r="AC73" s="122">
        <f>100%</f>
        <v>1</v>
      </c>
      <c r="AD73" s="110" t="e">
        <f>ROUND((AC73*Y73),0)</f>
        <v>#DIV/0!</v>
      </c>
      <c r="AE73" s="121"/>
      <c r="AF73" s="123" t="e">
        <f>Y73-M73</f>
        <v>#DIV/0!</v>
      </c>
      <c r="AG73" s="117" t="e">
        <f t="shared" ref="AG73:AG136" si="343">IF(AR73&lt;&gt;0,"Kérem, indokolja az eltérést!"," ")</f>
        <v>#DIV/0!</v>
      </c>
      <c r="AH73" s="124">
        <f t="shared" ref="AH73:AI78" si="344">V73</f>
        <v>0</v>
      </c>
      <c r="AI73" s="110">
        <f t="shared" si="344"/>
        <v>0</v>
      </c>
      <c r="AJ73" s="111">
        <f t="shared" ref="AJ73:AJ78" si="345">AH73*AI73</f>
        <v>0</v>
      </c>
      <c r="AK73" s="153" t="e">
        <f t="shared" ref="AK73:AK78" si="346">($M73/$L73)*AJ73</f>
        <v>#DIV/0!</v>
      </c>
      <c r="AL73" s="119"/>
      <c r="AM73" s="112" t="e">
        <f>AJ73-AK73</f>
        <v>#DIV/0!</v>
      </c>
      <c r="AN73" s="121"/>
      <c r="AO73" s="122">
        <f>100%</f>
        <v>1</v>
      </c>
      <c r="AP73" s="110" t="e">
        <f>AO73*AK73</f>
        <v>#DIV/0!</v>
      </c>
      <c r="AQ73" s="121"/>
      <c r="AR73" s="125" t="e">
        <f>AK73-Y73</f>
        <v>#DIV/0!</v>
      </c>
      <c r="AS73" s="117" t="e">
        <f t="shared" si="28"/>
        <v>#DIV/0!</v>
      </c>
      <c r="AT73" s="124">
        <f t="shared" ref="AT73:AT78" si="347">AH73</f>
        <v>0</v>
      </c>
      <c r="AU73" s="110">
        <f t="shared" ref="AU73:AU78" si="348">AI73</f>
        <v>0</v>
      </c>
      <c r="AV73" s="111">
        <f t="shared" ref="AV73:AV78" si="349">AT73*AU73</f>
        <v>0</v>
      </c>
      <c r="AW73" s="153" t="e">
        <f t="shared" ref="AW73:AW78" si="350">($M73/$L73)*AV73</f>
        <v>#DIV/0!</v>
      </c>
      <c r="AX73" s="119"/>
      <c r="AY73" s="112" t="e">
        <f>AV73-AW73</f>
        <v>#DIV/0!</v>
      </c>
      <c r="AZ73" s="121"/>
      <c r="BA73" s="122">
        <f>100%</f>
        <v>1</v>
      </c>
      <c r="BB73" s="110" t="e">
        <f>BA73*AW73</f>
        <v>#DIV/0!</v>
      </c>
      <c r="BC73" s="121"/>
      <c r="BD73" s="126" t="e">
        <f>AW73-AK73</f>
        <v>#DIV/0!</v>
      </c>
      <c r="BE73" s="117" t="e">
        <f t="shared" si="29"/>
        <v>#DIV/0!</v>
      </c>
      <c r="BF73" s="124">
        <f t="shared" ref="BF73:BF78" si="351">AT73</f>
        <v>0</v>
      </c>
      <c r="BG73" s="110">
        <f t="shared" ref="BG73:BG78" si="352">AU73</f>
        <v>0</v>
      </c>
      <c r="BH73" s="111">
        <f t="shared" ref="BH73:BH78" si="353">BF73*BG73</f>
        <v>0</v>
      </c>
      <c r="BI73" s="153" t="e">
        <f t="shared" ref="BI73:BI78" si="354">($M73/$L73)*BH73</f>
        <v>#DIV/0!</v>
      </c>
      <c r="BJ73" s="119"/>
      <c r="BK73" s="112" t="e">
        <f>BH73-BI73</f>
        <v>#DIV/0!</v>
      </c>
      <c r="BL73" s="121"/>
      <c r="BM73" s="122">
        <f>100%</f>
        <v>1</v>
      </c>
      <c r="BN73" s="110" t="e">
        <f>BM73*BI73</f>
        <v>#DIV/0!</v>
      </c>
      <c r="BO73" s="121"/>
      <c r="BP73" s="127" t="e">
        <f>BI73-AW73</f>
        <v>#DIV/0!</v>
      </c>
      <c r="BQ73" s="117" t="e">
        <f t="shared" si="30"/>
        <v>#DIV/0!</v>
      </c>
      <c r="BR73" s="124">
        <f t="shared" ref="BR73:BR78" si="355">BF73</f>
        <v>0</v>
      </c>
      <c r="BS73" s="110">
        <f t="shared" ref="BS73:BS78" si="356">BG73</f>
        <v>0</v>
      </c>
      <c r="BT73" s="111">
        <f t="shared" ref="BT73:BT78" si="357">BR73*BS73</f>
        <v>0</v>
      </c>
      <c r="BU73" s="153" t="e">
        <f t="shared" ref="BU73:BU78" si="358">($M73/$L73)*BT73</f>
        <v>#DIV/0!</v>
      </c>
      <c r="BV73" s="119"/>
      <c r="BW73" s="112" t="e">
        <f>BT73-BU73</f>
        <v>#DIV/0!</v>
      </c>
      <c r="BX73" s="121"/>
      <c r="BY73" s="122">
        <f>100%</f>
        <v>1</v>
      </c>
      <c r="BZ73" s="110" t="e">
        <f>BY73*BU73</f>
        <v>#DIV/0!</v>
      </c>
      <c r="CA73" s="121"/>
      <c r="CB73" s="128" t="e">
        <f>BU73-BI73</f>
        <v>#DIV/0!</v>
      </c>
      <c r="CC73" s="117" t="e">
        <f t="shared" si="31"/>
        <v>#DIV/0!</v>
      </c>
      <c r="CD73" s="124">
        <f t="shared" ref="CD73:CD78" si="359">BR73</f>
        <v>0</v>
      </c>
      <c r="CE73" s="110">
        <f t="shared" ref="CE73:CE78" si="360">BS73</f>
        <v>0</v>
      </c>
      <c r="CF73" s="111">
        <f t="shared" ref="CF73:CF78" si="361">CD73*CE73</f>
        <v>0</v>
      </c>
      <c r="CG73" s="153" t="e">
        <f t="shared" ref="CG73:CG78" si="362">($M73/$L73)*CF73</f>
        <v>#DIV/0!</v>
      </c>
      <c r="CH73" s="119"/>
      <c r="CI73" s="112" t="e">
        <f>CF73-CG73</f>
        <v>#DIV/0!</v>
      </c>
      <c r="CJ73" s="121"/>
      <c r="CK73" s="122">
        <f>100%</f>
        <v>1</v>
      </c>
      <c r="CL73" s="110" t="e">
        <f>CK73*CG73</f>
        <v>#DIV/0!</v>
      </c>
      <c r="CM73" s="121"/>
      <c r="CN73" s="129" t="e">
        <f>CG73-BU73</f>
        <v>#DIV/0!</v>
      </c>
      <c r="CP73" s="130" t="str">
        <f t="shared" si="324"/>
        <v>C/II</v>
      </c>
    </row>
    <row r="74" spans="2:94" s="103" customFormat="1" x14ac:dyDescent="0.25">
      <c r="B74" s="131"/>
      <c r="C74" s="105"/>
      <c r="D74" s="169"/>
      <c r="E74" s="106"/>
      <c r="F74" s="148" t="s">
        <v>37</v>
      </c>
      <c r="G74" s="52"/>
      <c r="H74" s="52"/>
      <c r="I74" s="133"/>
      <c r="J74" s="133"/>
      <c r="K74" s="133">
        <f t="shared" si="335"/>
        <v>0</v>
      </c>
      <c r="L74" s="134">
        <f t="shared" si="336"/>
        <v>0</v>
      </c>
      <c r="M74" s="135">
        <f t="shared" si="337"/>
        <v>0</v>
      </c>
      <c r="N74" s="136"/>
      <c r="O74" s="133"/>
      <c r="P74" s="137"/>
      <c r="Q74" s="138"/>
      <c r="R74" s="134"/>
      <c r="S74" s="137"/>
      <c r="T74" s="117"/>
      <c r="U74" s="117" t="str">
        <f t="shared" si="338"/>
        <v xml:space="preserve"> </v>
      </c>
      <c r="V74" s="52">
        <f t="shared" si="339"/>
        <v>0</v>
      </c>
      <c r="W74" s="133">
        <f t="shared" si="340"/>
        <v>0</v>
      </c>
      <c r="X74" s="134">
        <f t="shared" si="341"/>
        <v>0</v>
      </c>
      <c r="Y74" s="140" t="e">
        <f t="shared" si="342"/>
        <v>#DIV/0!</v>
      </c>
      <c r="Z74" s="141"/>
      <c r="AA74" s="142"/>
      <c r="AB74" s="143"/>
      <c r="AC74" s="144"/>
      <c r="AD74" s="133"/>
      <c r="AE74" s="143"/>
      <c r="AF74" s="145"/>
      <c r="AG74" s="117" t="str">
        <f t="shared" si="343"/>
        <v xml:space="preserve"> </v>
      </c>
      <c r="AH74" s="146">
        <f t="shared" si="344"/>
        <v>0</v>
      </c>
      <c r="AI74" s="133">
        <f t="shared" si="344"/>
        <v>0</v>
      </c>
      <c r="AJ74" s="134">
        <f t="shared" si="345"/>
        <v>0</v>
      </c>
      <c r="AK74" s="140" t="e">
        <f t="shared" si="346"/>
        <v>#DIV/0!</v>
      </c>
      <c r="AL74" s="141"/>
      <c r="AM74" s="135"/>
      <c r="AN74" s="143"/>
      <c r="AO74" s="144"/>
      <c r="AP74" s="133"/>
      <c r="AQ74" s="143"/>
      <c r="AR74" s="147"/>
      <c r="AS74" s="117" t="str">
        <f t="shared" si="28"/>
        <v xml:space="preserve"> </v>
      </c>
      <c r="AT74" s="146">
        <f t="shared" si="347"/>
        <v>0</v>
      </c>
      <c r="AU74" s="133">
        <f t="shared" si="348"/>
        <v>0</v>
      </c>
      <c r="AV74" s="134">
        <f t="shared" si="349"/>
        <v>0</v>
      </c>
      <c r="AW74" s="140" t="e">
        <f t="shared" si="350"/>
        <v>#DIV/0!</v>
      </c>
      <c r="AX74" s="141"/>
      <c r="AY74" s="135"/>
      <c r="AZ74" s="143"/>
      <c r="BA74" s="144"/>
      <c r="BB74" s="133"/>
      <c r="BC74" s="143"/>
      <c r="BD74" s="147"/>
      <c r="BE74" s="117" t="str">
        <f t="shared" si="29"/>
        <v xml:space="preserve"> </v>
      </c>
      <c r="BF74" s="146">
        <f t="shared" si="351"/>
        <v>0</v>
      </c>
      <c r="BG74" s="133">
        <f t="shared" si="352"/>
        <v>0</v>
      </c>
      <c r="BH74" s="134">
        <f t="shared" si="353"/>
        <v>0</v>
      </c>
      <c r="BI74" s="140" t="e">
        <f t="shared" si="354"/>
        <v>#DIV/0!</v>
      </c>
      <c r="BJ74" s="141"/>
      <c r="BK74" s="135"/>
      <c r="BL74" s="143"/>
      <c r="BM74" s="144"/>
      <c r="BN74" s="133"/>
      <c r="BO74" s="143"/>
      <c r="BP74" s="147"/>
      <c r="BQ74" s="117" t="str">
        <f t="shared" si="30"/>
        <v xml:space="preserve"> </v>
      </c>
      <c r="BR74" s="146">
        <f t="shared" si="355"/>
        <v>0</v>
      </c>
      <c r="BS74" s="133">
        <f t="shared" si="356"/>
        <v>0</v>
      </c>
      <c r="BT74" s="134">
        <f t="shared" si="357"/>
        <v>0</v>
      </c>
      <c r="BU74" s="140" t="e">
        <f t="shared" si="358"/>
        <v>#DIV/0!</v>
      </c>
      <c r="BV74" s="141"/>
      <c r="BW74" s="135"/>
      <c r="BX74" s="143"/>
      <c r="BY74" s="144"/>
      <c r="BZ74" s="133"/>
      <c r="CA74" s="143"/>
      <c r="CB74" s="147"/>
      <c r="CC74" s="117" t="str">
        <f t="shared" si="31"/>
        <v xml:space="preserve"> </v>
      </c>
      <c r="CD74" s="146">
        <f t="shared" si="359"/>
        <v>0</v>
      </c>
      <c r="CE74" s="133">
        <f t="shared" si="360"/>
        <v>0</v>
      </c>
      <c r="CF74" s="134">
        <f t="shared" si="361"/>
        <v>0</v>
      </c>
      <c r="CG74" s="140" t="e">
        <f t="shared" si="362"/>
        <v>#DIV/0!</v>
      </c>
      <c r="CH74" s="141"/>
      <c r="CI74" s="135"/>
      <c r="CJ74" s="143"/>
      <c r="CK74" s="144"/>
      <c r="CL74" s="133"/>
      <c r="CM74" s="143"/>
      <c r="CN74" s="147"/>
      <c r="CP74" s="130" t="str">
        <f t="shared" si="324"/>
        <v/>
      </c>
    </row>
    <row r="75" spans="2:94" s="103" customFormat="1" x14ac:dyDescent="0.25">
      <c r="B75" s="131"/>
      <c r="C75" s="105"/>
      <c r="D75" s="169"/>
      <c r="E75" s="106"/>
      <c r="F75" s="148" t="s">
        <v>38</v>
      </c>
      <c r="G75" s="52"/>
      <c r="H75" s="52"/>
      <c r="I75" s="133"/>
      <c r="J75" s="133"/>
      <c r="K75" s="133">
        <f t="shared" si="335"/>
        <v>0</v>
      </c>
      <c r="L75" s="134">
        <f t="shared" si="336"/>
        <v>0</v>
      </c>
      <c r="M75" s="135">
        <f t="shared" si="337"/>
        <v>0</v>
      </c>
      <c r="N75" s="136"/>
      <c r="O75" s="133"/>
      <c r="P75" s="137"/>
      <c r="Q75" s="138"/>
      <c r="R75" s="134"/>
      <c r="S75" s="137"/>
      <c r="T75" s="117"/>
      <c r="U75" s="117" t="str">
        <f t="shared" si="338"/>
        <v xml:space="preserve"> </v>
      </c>
      <c r="V75" s="52">
        <f t="shared" si="339"/>
        <v>0</v>
      </c>
      <c r="W75" s="133">
        <f t="shared" si="340"/>
        <v>0</v>
      </c>
      <c r="X75" s="134">
        <f t="shared" si="341"/>
        <v>0</v>
      </c>
      <c r="Y75" s="140" t="e">
        <f t="shared" si="342"/>
        <v>#DIV/0!</v>
      </c>
      <c r="Z75" s="141"/>
      <c r="AA75" s="142"/>
      <c r="AB75" s="143"/>
      <c r="AC75" s="144"/>
      <c r="AD75" s="133"/>
      <c r="AE75" s="143"/>
      <c r="AF75" s="145"/>
      <c r="AG75" s="117" t="str">
        <f t="shared" si="343"/>
        <v xml:space="preserve"> </v>
      </c>
      <c r="AH75" s="146">
        <f t="shared" si="344"/>
        <v>0</v>
      </c>
      <c r="AI75" s="133">
        <f t="shared" si="344"/>
        <v>0</v>
      </c>
      <c r="AJ75" s="134">
        <f t="shared" si="345"/>
        <v>0</v>
      </c>
      <c r="AK75" s="140" t="e">
        <f t="shared" si="346"/>
        <v>#DIV/0!</v>
      </c>
      <c r="AL75" s="141"/>
      <c r="AM75" s="135"/>
      <c r="AN75" s="143"/>
      <c r="AO75" s="144"/>
      <c r="AP75" s="133"/>
      <c r="AQ75" s="143"/>
      <c r="AR75" s="147"/>
      <c r="AS75" s="117" t="str">
        <f t="shared" si="28"/>
        <v xml:space="preserve"> </v>
      </c>
      <c r="AT75" s="146">
        <f t="shared" si="347"/>
        <v>0</v>
      </c>
      <c r="AU75" s="133">
        <f t="shared" si="348"/>
        <v>0</v>
      </c>
      <c r="AV75" s="134">
        <f t="shared" si="349"/>
        <v>0</v>
      </c>
      <c r="AW75" s="140" t="e">
        <f t="shared" si="350"/>
        <v>#DIV/0!</v>
      </c>
      <c r="AX75" s="141"/>
      <c r="AY75" s="135"/>
      <c r="AZ75" s="143"/>
      <c r="BA75" s="144"/>
      <c r="BB75" s="133"/>
      <c r="BC75" s="143"/>
      <c r="BD75" s="147"/>
      <c r="BE75" s="117" t="str">
        <f t="shared" si="29"/>
        <v xml:space="preserve"> </v>
      </c>
      <c r="BF75" s="146">
        <f t="shared" si="351"/>
        <v>0</v>
      </c>
      <c r="BG75" s="133">
        <f t="shared" si="352"/>
        <v>0</v>
      </c>
      <c r="BH75" s="134">
        <f t="shared" si="353"/>
        <v>0</v>
      </c>
      <c r="BI75" s="140" t="e">
        <f t="shared" si="354"/>
        <v>#DIV/0!</v>
      </c>
      <c r="BJ75" s="141"/>
      <c r="BK75" s="135"/>
      <c r="BL75" s="143"/>
      <c r="BM75" s="144"/>
      <c r="BN75" s="133"/>
      <c r="BO75" s="143"/>
      <c r="BP75" s="147"/>
      <c r="BQ75" s="117" t="str">
        <f t="shared" si="30"/>
        <v xml:space="preserve"> </v>
      </c>
      <c r="BR75" s="146">
        <f t="shared" si="355"/>
        <v>0</v>
      </c>
      <c r="BS75" s="133">
        <f t="shared" si="356"/>
        <v>0</v>
      </c>
      <c r="BT75" s="134">
        <f t="shared" si="357"/>
        <v>0</v>
      </c>
      <c r="BU75" s="140" t="e">
        <f t="shared" si="358"/>
        <v>#DIV/0!</v>
      </c>
      <c r="BV75" s="141"/>
      <c r="BW75" s="135"/>
      <c r="BX75" s="143"/>
      <c r="BY75" s="144"/>
      <c r="BZ75" s="133"/>
      <c r="CA75" s="143"/>
      <c r="CB75" s="147"/>
      <c r="CC75" s="117" t="str">
        <f t="shared" si="31"/>
        <v xml:space="preserve"> </v>
      </c>
      <c r="CD75" s="146">
        <f t="shared" si="359"/>
        <v>0</v>
      </c>
      <c r="CE75" s="133">
        <f t="shared" si="360"/>
        <v>0</v>
      </c>
      <c r="CF75" s="134">
        <f t="shared" si="361"/>
        <v>0</v>
      </c>
      <c r="CG75" s="140" t="e">
        <f t="shared" si="362"/>
        <v>#DIV/0!</v>
      </c>
      <c r="CH75" s="141"/>
      <c r="CI75" s="135"/>
      <c r="CJ75" s="143"/>
      <c r="CK75" s="144"/>
      <c r="CL75" s="133"/>
      <c r="CM75" s="143"/>
      <c r="CN75" s="147"/>
      <c r="CP75" s="130" t="str">
        <f t="shared" si="324"/>
        <v/>
      </c>
    </row>
    <row r="76" spans="2:94" s="103" customFormat="1" x14ac:dyDescent="0.25">
      <c r="B76" s="104" t="s">
        <v>191</v>
      </c>
      <c r="C76" s="105"/>
      <c r="D76" s="169"/>
      <c r="E76" s="435" t="s">
        <v>158</v>
      </c>
      <c r="F76" s="435"/>
      <c r="G76" s="108"/>
      <c r="H76" s="108"/>
      <c r="I76" s="109"/>
      <c r="J76" s="109"/>
      <c r="K76" s="110">
        <f t="shared" si="335"/>
        <v>0</v>
      </c>
      <c r="L76" s="111">
        <f t="shared" si="336"/>
        <v>0</v>
      </c>
      <c r="M76" s="112">
        <f t="shared" si="337"/>
        <v>0</v>
      </c>
      <c r="N76" s="113"/>
      <c r="O76" s="110">
        <f>L76-M76</f>
        <v>0</v>
      </c>
      <c r="P76" s="114"/>
      <c r="Q76" s="115">
        <f>100%</f>
        <v>1</v>
      </c>
      <c r="R76" s="111">
        <f>ROUND((Q76*M76),0)</f>
        <v>0</v>
      </c>
      <c r="S76" s="114"/>
      <c r="T76" s="149"/>
      <c r="U76" s="117" t="e">
        <f t="shared" si="338"/>
        <v>#DIV/0!</v>
      </c>
      <c r="V76" s="108">
        <f t="shared" si="339"/>
        <v>0</v>
      </c>
      <c r="W76" s="110">
        <f t="shared" si="340"/>
        <v>0</v>
      </c>
      <c r="X76" s="111">
        <f t="shared" si="341"/>
        <v>0</v>
      </c>
      <c r="Y76" s="153" t="e">
        <f t="shared" si="342"/>
        <v>#DIV/0!</v>
      </c>
      <c r="Z76" s="119"/>
      <c r="AA76" s="120" t="e">
        <f>X76-Y76</f>
        <v>#DIV/0!</v>
      </c>
      <c r="AB76" s="121"/>
      <c r="AC76" s="122">
        <f>100%</f>
        <v>1</v>
      </c>
      <c r="AD76" s="110" t="e">
        <f>ROUND((AC76*Y76),0)</f>
        <v>#DIV/0!</v>
      </c>
      <c r="AE76" s="121"/>
      <c r="AF76" s="123" t="e">
        <f>Y76-M76</f>
        <v>#DIV/0!</v>
      </c>
      <c r="AG76" s="117" t="e">
        <f t="shared" si="343"/>
        <v>#DIV/0!</v>
      </c>
      <c r="AH76" s="124">
        <f t="shared" si="344"/>
        <v>0</v>
      </c>
      <c r="AI76" s="110">
        <f t="shared" si="344"/>
        <v>0</v>
      </c>
      <c r="AJ76" s="111">
        <f t="shared" si="345"/>
        <v>0</v>
      </c>
      <c r="AK76" s="153" t="e">
        <f t="shared" si="346"/>
        <v>#DIV/0!</v>
      </c>
      <c r="AL76" s="119"/>
      <c r="AM76" s="112" t="e">
        <f>AJ76-AK76</f>
        <v>#DIV/0!</v>
      </c>
      <c r="AN76" s="121"/>
      <c r="AO76" s="122">
        <f>100%</f>
        <v>1</v>
      </c>
      <c r="AP76" s="110" t="e">
        <f>AO76*AK76</f>
        <v>#DIV/0!</v>
      </c>
      <c r="AQ76" s="121"/>
      <c r="AR76" s="125" t="e">
        <f>AK76-Y76</f>
        <v>#DIV/0!</v>
      </c>
      <c r="AS76" s="117" t="e">
        <f t="shared" si="28"/>
        <v>#DIV/0!</v>
      </c>
      <c r="AT76" s="124">
        <f t="shared" si="347"/>
        <v>0</v>
      </c>
      <c r="AU76" s="110">
        <f t="shared" si="348"/>
        <v>0</v>
      </c>
      <c r="AV76" s="111">
        <f t="shared" si="349"/>
        <v>0</v>
      </c>
      <c r="AW76" s="153" t="e">
        <f t="shared" si="350"/>
        <v>#DIV/0!</v>
      </c>
      <c r="AX76" s="119"/>
      <c r="AY76" s="112" t="e">
        <f>AV76-AW76</f>
        <v>#DIV/0!</v>
      </c>
      <c r="AZ76" s="121"/>
      <c r="BA76" s="122">
        <f>100%</f>
        <v>1</v>
      </c>
      <c r="BB76" s="110" t="e">
        <f>BA76*AW76</f>
        <v>#DIV/0!</v>
      </c>
      <c r="BC76" s="121"/>
      <c r="BD76" s="126" t="e">
        <f>AW76-AK76</f>
        <v>#DIV/0!</v>
      </c>
      <c r="BE76" s="117" t="e">
        <f t="shared" si="29"/>
        <v>#DIV/0!</v>
      </c>
      <c r="BF76" s="124">
        <f t="shared" si="351"/>
        <v>0</v>
      </c>
      <c r="BG76" s="110">
        <f t="shared" si="352"/>
        <v>0</v>
      </c>
      <c r="BH76" s="111">
        <f t="shared" si="353"/>
        <v>0</v>
      </c>
      <c r="BI76" s="153" t="e">
        <f t="shared" si="354"/>
        <v>#DIV/0!</v>
      </c>
      <c r="BJ76" s="119"/>
      <c r="BK76" s="112" t="e">
        <f>BH76-BI76</f>
        <v>#DIV/0!</v>
      </c>
      <c r="BL76" s="121"/>
      <c r="BM76" s="122">
        <f>100%</f>
        <v>1</v>
      </c>
      <c r="BN76" s="110" t="e">
        <f>BM76*BI76</f>
        <v>#DIV/0!</v>
      </c>
      <c r="BO76" s="121"/>
      <c r="BP76" s="127" t="e">
        <f>BI76-AW76</f>
        <v>#DIV/0!</v>
      </c>
      <c r="BQ76" s="117" t="e">
        <f t="shared" si="30"/>
        <v>#DIV/0!</v>
      </c>
      <c r="BR76" s="124">
        <f t="shared" si="355"/>
        <v>0</v>
      </c>
      <c r="BS76" s="110">
        <f t="shared" si="356"/>
        <v>0</v>
      </c>
      <c r="BT76" s="111">
        <f t="shared" si="357"/>
        <v>0</v>
      </c>
      <c r="BU76" s="153" t="e">
        <f t="shared" si="358"/>
        <v>#DIV/0!</v>
      </c>
      <c r="BV76" s="119"/>
      <c r="BW76" s="112" t="e">
        <f>BT76-BU76</f>
        <v>#DIV/0!</v>
      </c>
      <c r="BX76" s="121"/>
      <c r="BY76" s="122">
        <f>100%</f>
        <v>1</v>
      </c>
      <c r="BZ76" s="110" t="e">
        <f>BY76*BU76</f>
        <v>#DIV/0!</v>
      </c>
      <c r="CA76" s="121"/>
      <c r="CB76" s="128" t="e">
        <f>BU76-BI76</f>
        <v>#DIV/0!</v>
      </c>
      <c r="CC76" s="117" t="e">
        <f t="shared" si="31"/>
        <v>#DIV/0!</v>
      </c>
      <c r="CD76" s="124">
        <f t="shared" si="359"/>
        <v>0</v>
      </c>
      <c r="CE76" s="110">
        <f t="shared" si="360"/>
        <v>0</v>
      </c>
      <c r="CF76" s="111">
        <f t="shared" si="361"/>
        <v>0</v>
      </c>
      <c r="CG76" s="153" t="e">
        <f t="shared" si="362"/>
        <v>#DIV/0!</v>
      </c>
      <c r="CH76" s="119"/>
      <c r="CI76" s="112" t="e">
        <f>CF76-CG76</f>
        <v>#DIV/0!</v>
      </c>
      <c r="CJ76" s="121"/>
      <c r="CK76" s="122">
        <f>100%</f>
        <v>1</v>
      </c>
      <c r="CL76" s="110" t="e">
        <f>CK76*CG76</f>
        <v>#DIV/0!</v>
      </c>
      <c r="CM76" s="121"/>
      <c r="CN76" s="129" t="e">
        <f>CG76-BU76</f>
        <v>#DIV/0!</v>
      </c>
      <c r="CP76" s="130" t="str">
        <f t="shared" si="324"/>
        <v>C/II</v>
      </c>
    </row>
    <row r="77" spans="2:94" s="103" customFormat="1" x14ac:dyDescent="0.25">
      <c r="B77" s="131"/>
      <c r="C77" s="105"/>
      <c r="D77" s="169"/>
      <c r="E77" s="106"/>
      <c r="F77" s="148" t="s">
        <v>37</v>
      </c>
      <c r="G77" s="52"/>
      <c r="H77" s="52"/>
      <c r="I77" s="133"/>
      <c r="J77" s="133"/>
      <c r="K77" s="133">
        <f t="shared" si="335"/>
        <v>0</v>
      </c>
      <c r="L77" s="134">
        <f t="shared" si="336"/>
        <v>0</v>
      </c>
      <c r="M77" s="135">
        <f t="shared" si="337"/>
        <v>0</v>
      </c>
      <c r="N77" s="136"/>
      <c r="O77" s="133"/>
      <c r="P77" s="137"/>
      <c r="Q77" s="138"/>
      <c r="R77" s="134"/>
      <c r="S77" s="137"/>
      <c r="T77" s="117"/>
      <c r="U77" s="117" t="str">
        <f t="shared" si="338"/>
        <v xml:space="preserve"> </v>
      </c>
      <c r="V77" s="52">
        <f t="shared" si="339"/>
        <v>0</v>
      </c>
      <c r="W77" s="133">
        <f t="shared" si="340"/>
        <v>0</v>
      </c>
      <c r="X77" s="134">
        <f t="shared" si="341"/>
        <v>0</v>
      </c>
      <c r="Y77" s="140" t="e">
        <f t="shared" si="342"/>
        <v>#DIV/0!</v>
      </c>
      <c r="Z77" s="141"/>
      <c r="AA77" s="142"/>
      <c r="AB77" s="143"/>
      <c r="AC77" s="144"/>
      <c r="AD77" s="133"/>
      <c r="AE77" s="143"/>
      <c r="AF77" s="145"/>
      <c r="AG77" s="117" t="str">
        <f t="shared" si="343"/>
        <v xml:space="preserve"> </v>
      </c>
      <c r="AH77" s="146">
        <f t="shared" si="344"/>
        <v>0</v>
      </c>
      <c r="AI77" s="133">
        <f t="shared" si="344"/>
        <v>0</v>
      </c>
      <c r="AJ77" s="134">
        <f t="shared" si="345"/>
        <v>0</v>
      </c>
      <c r="AK77" s="140" t="e">
        <f t="shared" si="346"/>
        <v>#DIV/0!</v>
      </c>
      <c r="AL77" s="141"/>
      <c r="AM77" s="135"/>
      <c r="AN77" s="143"/>
      <c r="AO77" s="144"/>
      <c r="AP77" s="133"/>
      <c r="AQ77" s="143"/>
      <c r="AR77" s="147"/>
      <c r="AS77" s="117" t="str">
        <f t="shared" si="28"/>
        <v xml:space="preserve"> </v>
      </c>
      <c r="AT77" s="146">
        <f t="shared" si="347"/>
        <v>0</v>
      </c>
      <c r="AU77" s="133">
        <f t="shared" si="348"/>
        <v>0</v>
      </c>
      <c r="AV77" s="134">
        <f t="shared" si="349"/>
        <v>0</v>
      </c>
      <c r="AW77" s="140" t="e">
        <f t="shared" si="350"/>
        <v>#DIV/0!</v>
      </c>
      <c r="AX77" s="141"/>
      <c r="AY77" s="135"/>
      <c r="AZ77" s="143"/>
      <c r="BA77" s="144"/>
      <c r="BB77" s="133"/>
      <c r="BC77" s="143"/>
      <c r="BD77" s="147"/>
      <c r="BE77" s="117" t="str">
        <f t="shared" si="29"/>
        <v xml:space="preserve"> </v>
      </c>
      <c r="BF77" s="146">
        <f t="shared" si="351"/>
        <v>0</v>
      </c>
      <c r="BG77" s="133">
        <f t="shared" si="352"/>
        <v>0</v>
      </c>
      <c r="BH77" s="134">
        <f t="shared" si="353"/>
        <v>0</v>
      </c>
      <c r="BI77" s="140" t="e">
        <f t="shared" si="354"/>
        <v>#DIV/0!</v>
      </c>
      <c r="BJ77" s="141"/>
      <c r="BK77" s="135"/>
      <c r="BL77" s="143"/>
      <c r="BM77" s="144"/>
      <c r="BN77" s="133"/>
      <c r="BO77" s="143"/>
      <c r="BP77" s="147"/>
      <c r="BQ77" s="117" t="str">
        <f t="shared" si="30"/>
        <v xml:space="preserve"> </v>
      </c>
      <c r="BR77" s="146">
        <f t="shared" si="355"/>
        <v>0</v>
      </c>
      <c r="BS77" s="133">
        <f t="shared" si="356"/>
        <v>0</v>
      </c>
      <c r="BT77" s="134">
        <f t="shared" si="357"/>
        <v>0</v>
      </c>
      <c r="BU77" s="140" t="e">
        <f t="shared" si="358"/>
        <v>#DIV/0!</v>
      </c>
      <c r="BV77" s="141"/>
      <c r="BW77" s="135"/>
      <c r="BX77" s="143"/>
      <c r="BY77" s="144"/>
      <c r="BZ77" s="133"/>
      <c r="CA77" s="143"/>
      <c r="CB77" s="147"/>
      <c r="CC77" s="117" t="str">
        <f t="shared" si="31"/>
        <v xml:space="preserve"> </v>
      </c>
      <c r="CD77" s="146">
        <f t="shared" si="359"/>
        <v>0</v>
      </c>
      <c r="CE77" s="133">
        <f t="shared" si="360"/>
        <v>0</v>
      </c>
      <c r="CF77" s="134">
        <f t="shared" si="361"/>
        <v>0</v>
      </c>
      <c r="CG77" s="140" t="e">
        <f t="shared" si="362"/>
        <v>#DIV/0!</v>
      </c>
      <c r="CH77" s="141"/>
      <c r="CI77" s="135"/>
      <c r="CJ77" s="143"/>
      <c r="CK77" s="144"/>
      <c r="CL77" s="133"/>
      <c r="CM77" s="143"/>
      <c r="CN77" s="147"/>
      <c r="CP77" s="130" t="str">
        <f t="shared" si="324"/>
        <v/>
      </c>
    </row>
    <row r="78" spans="2:94" s="103" customFormat="1" x14ac:dyDescent="0.25">
      <c r="B78" s="131"/>
      <c r="C78" s="105"/>
      <c r="D78" s="169"/>
      <c r="E78" s="106"/>
      <c r="F78" s="148" t="s">
        <v>38</v>
      </c>
      <c r="G78" s="52"/>
      <c r="H78" s="52"/>
      <c r="I78" s="133"/>
      <c r="J78" s="133"/>
      <c r="K78" s="133">
        <f t="shared" si="335"/>
        <v>0</v>
      </c>
      <c r="L78" s="134">
        <f t="shared" si="336"/>
        <v>0</v>
      </c>
      <c r="M78" s="135">
        <f t="shared" si="337"/>
        <v>0</v>
      </c>
      <c r="N78" s="136"/>
      <c r="O78" s="133"/>
      <c r="P78" s="137"/>
      <c r="Q78" s="138"/>
      <c r="R78" s="134"/>
      <c r="S78" s="137"/>
      <c r="T78" s="117"/>
      <c r="U78" s="117" t="str">
        <f t="shared" si="338"/>
        <v xml:space="preserve"> </v>
      </c>
      <c r="V78" s="52">
        <f t="shared" si="339"/>
        <v>0</v>
      </c>
      <c r="W78" s="133">
        <f t="shared" si="340"/>
        <v>0</v>
      </c>
      <c r="X78" s="134">
        <f t="shared" si="341"/>
        <v>0</v>
      </c>
      <c r="Y78" s="140" t="e">
        <f t="shared" si="342"/>
        <v>#DIV/0!</v>
      </c>
      <c r="Z78" s="141"/>
      <c r="AA78" s="142"/>
      <c r="AB78" s="143"/>
      <c r="AC78" s="144"/>
      <c r="AD78" s="133"/>
      <c r="AE78" s="143"/>
      <c r="AF78" s="145"/>
      <c r="AG78" s="117" t="str">
        <f t="shared" si="343"/>
        <v xml:space="preserve"> </v>
      </c>
      <c r="AH78" s="146">
        <f t="shared" si="344"/>
        <v>0</v>
      </c>
      <c r="AI78" s="133">
        <f t="shared" si="344"/>
        <v>0</v>
      </c>
      <c r="AJ78" s="134">
        <f t="shared" si="345"/>
        <v>0</v>
      </c>
      <c r="AK78" s="140" t="e">
        <f t="shared" si="346"/>
        <v>#DIV/0!</v>
      </c>
      <c r="AL78" s="141"/>
      <c r="AM78" s="135"/>
      <c r="AN78" s="143"/>
      <c r="AO78" s="144"/>
      <c r="AP78" s="133"/>
      <c r="AQ78" s="143"/>
      <c r="AR78" s="147"/>
      <c r="AS78" s="117" t="str">
        <f t="shared" ref="AS78:AS141" si="363">IF(BD78&lt;&gt;0,"Kérem, indokolja az eltérést!"," ")</f>
        <v xml:space="preserve"> </v>
      </c>
      <c r="AT78" s="146">
        <f t="shared" si="347"/>
        <v>0</v>
      </c>
      <c r="AU78" s="133">
        <f t="shared" si="348"/>
        <v>0</v>
      </c>
      <c r="AV78" s="134">
        <f t="shared" si="349"/>
        <v>0</v>
      </c>
      <c r="AW78" s="140" t="e">
        <f t="shared" si="350"/>
        <v>#DIV/0!</v>
      </c>
      <c r="AX78" s="141"/>
      <c r="AY78" s="135"/>
      <c r="AZ78" s="143"/>
      <c r="BA78" s="144"/>
      <c r="BB78" s="133"/>
      <c r="BC78" s="143"/>
      <c r="BD78" s="147"/>
      <c r="BE78" s="117" t="str">
        <f t="shared" ref="BE78:BE141" si="364">IF(BP78&lt;&gt;0,"Kérem, indokolja az eltérést!"," ")</f>
        <v xml:space="preserve"> </v>
      </c>
      <c r="BF78" s="146">
        <f t="shared" si="351"/>
        <v>0</v>
      </c>
      <c r="BG78" s="133">
        <f t="shared" si="352"/>
        <v>0</v>
      </c>
      <c r="BH78" s="134">
        <f t="shared" si="353"/>
        <v>0</v>
      </c>
      <c r="BI78" s="140" t="e">
        <f t="shared" si="354"/>
        <v>#DIV/0!</v>
      </c>
      <c r="BJ78" s="141"/>
      <c r="BK78" s="135"/>
      <c r="BL78" s="143"/>
      <c r="BM78" s="144"/>
      <c r="BN78" s="133"/>
      <c r="BO78" s="143"/>
      <c r="BP78" s="147"/>
      <c r="BQ78" s="117" t="str">
        <f t="shared" ref="BQ78:BQ141" si="365">IF(CB78&lt;&gt;0,"Kérem, indokolja az eltérést!"," ")</f>
        <v xml:space="preserve"> </v>
      </c>
      <c r="BR78" s="146">
        <f t="shared" si="355"/>
        <v>0</v>
      </c>
      <c r="BS78" s="133">
        <f t="shared" si="356"/>
        <v>0</v>
      </c>
      <c r="BT78" s="134">
        <f t="shared" si="357"/>
        <v>0</v>
      </c>
      <c r="BU78" s="140" t="e">
        <f t="shared" si="358"/>
        <v>#DIV/0!</v>
      </c>
      <c r="BV78" s="141"/>
      <c r="BW78" s="135"/>
      <c r="BX78" s="143"/>
      <c r="BY78" s="144"/>
      <c r="BZ78" s="133"/>
      <c r="CA78" s="143"/>
      <c r="CB78" s="147"/>
      <c r="CC78" s="117" t="str">
        <f t="shared" ref="CC78:CC141" si="366">IF(CN78&lt;&gt;0,"Kérem, indokolja az eltérést!"," ")</f>
        <v xml:space="preserve"> </v>
      </c>
      <c r="CD78" s="146">
        <f t="shared" si="359"/>
        <v>0</v>
      </c>
      <c r="CE78" s="133">
        <f t="shared" si="360"/>
        <v>0</v>
      </c>
      <c r="CF78" s="134">
        <f t="shared" si="361"/>
        <v>0</v>
      </c>
      <c r="CG78" s="140" t="e">
        <f t="shared" si="362"/>
        <v>#DIV/0!</v>
      </c>
      <c r="CH78" s="141"/>
      <c r="CI78" s="135"/>
      <c r="CJ78" s="143"/>
      <c r="CK78" s="144"/>
      <c r="CL78" s="133"/>
      <c r="CM78" s="143"/>
      <c r="CN78" s="147"/>
      <c r="CP78" s="130" t="str">
        <f t="shared" si="324"/>
        <v/>
      </c>
    </row>
    <row r="79" spans="2:94" x14ac:dyDescent="0.25">
      <c r="B79" s="88" t="s">
        <v>79</v>
      </c>
      <c r="C79" s="89"/>
      <c r="D79" s="439" t="s">
        <v>13</v>
      </c>
      <c r="E79" s="440"/>
      <c r="F79" s="441"/>
      <c r="G79" s="90"/>
      <c r="H79" s="90"/>
      <c r="I79" s="91"/>
      <c r="J79" s="91"/>
      <c r="K79" s="92"/>
      <c r="L79" s="93">
        <f>M79+O79</f>
        <v>0</v>
      </c>
      <c r="M79" s="94">
        <f>+N79</f>
        <v>0</v>
      </c>
      <c r="N79" s="95">
        <f>+SUMIF($CP$5:$CP$220,$B79,M$5:M$220)</f>
        <v>0</v>
      </c>
      <c r="O79" s="92">
        <f>P79</f>
        <v>0</v>
      </c>
      <c r="P79" s="55">
        <f>+SUMIF($CP$5:$CP$220,$B79,O$5:O$220)</f>
        <v>0</v>
      </c>
      <c r="Q79" s="150"/>
      <c r="R79" s="93">
        <f>S79</f>
        <v>0</v>
      </c>
      <c r="S79" s="55">
        <f>+SUMIF($CP$5:$CP$220,$B79,R$5:R$220)</f>
        <v>0</v>
      </c>
      <c r="T79" s="97"/>
      <c r="U79" s="97" t="str">
        <f t="shared" si="338"/>
        <v xml:space="preserve"> </v>
      </c>
      <c r="V79" s="90"/>
      <c r="W79" s="92"/>
      <c r="X79" s="93" t="e">
        <f>Y79+AA79</f>
        <v>#DIV/0!</v>
      </c>
      <c r="Y79" s="94" t="e">
        <f>Z79</f>
        <v>#DIV/0!</v>
      </c>
      <c r="Z79" s="98" t="e">
        <f>+SUMIF($CP$5:$CP$220,$B79,Y$5:Y$220)</f>
        <v>#DIV/0!</v>
      </c>
      <c r="AA79" s="99" t="e">
        <f>AB79</f>
        <v>#DIV/0!</v>
      </c>
      <c r="AB79" s="98" t="e">
        <f>+SUMIF($CP$5:$CP$220,$B79,AA$5:AA$220)</f>
        <v>#DIV/0!</v>
      </c>
      <c r="AC79" s="96"/>
      <c r="AD79" s="92" t="e">
        <f>AE79</f>
        <v>#DIV/0!</v>
      </c>
      <c r="AE79" s="98" t="e">
        <f>+SUMIF($CP$5:$CP$220,$B79,AD$5:AD$220)</f>
        <v>#DIV/0!</v>
      </c>
      <c r="AF79" s="151"/>
      <c r="AG79" s="97" t="str">
        <f t="shared" si="343"/>
        <v xml:space="preserve"> </v>
      </c>
      <c r="AH79" s="101"/>
      <c r="AI79" s="92"/>
      <c r="AJ79" s="93" t="e">
        <f>AK79+AM79</f>
        <v>#DIV/0!</v>
      </c>
      <c r="AK79" s="94" t="e">
        <f>AL79</f>
        <v>#DIV/0!</v>
      </c>
      <c r="AL79" s="98" t="e">
        <f>+SUMIF($CP$5:$CP$220,$B79,AK$5:AK$220)</f>
        <v>#DIV/0!</v>
      </c>
      <c r="AM79" s="94" t="e">
        <f t="shared" ref="AM79" si="367">AM80+AM83</f>
        <v>#DIV/0!</v>
      </c>
      <c r="AN79" s="98" t="e">
        <f>+SUMIF($CP$5:$CP$220,$B79,AM$5:AM$220)</f>
        <v>#DIV/0!</v>
      </c>
      <c r="AO79" s="96"/>
      <c r="AP79" s="92" t="e">
        <f t="shared" ref="AP79" si="368">AP80+AP83</f>
        <v>#DIV/0!</v>
      </c>
      <c r="AQ79" s="98" t="e">
        <f>+SUMIF($CP$5:$CP$220,$B79,AP$5:AP$220)</f>
        <v>#DIV/0!</v>
      </c>
      <c r="AR79" s="152"/>
      <c r="AS79" s="97" t="str">
        <f t="shared" si="363"/>
        <v xml:space="preserve"> </v>
      </c>
      <c r="AT79" s="101"/>
      <c r="AU79" s="92"/>
      <c r="AV79" s="93" t="e">
        <f>AW79+AY79</f>
        <v>#DIV/0!</v>
      </c>
      <c r="AW79" s="94" t="e">
        <f>AX79</f>
        <v>#DIV/0!</v>
      </c>
      <c r="AX79" s="98" t="e">
        <f>+SUMIF($CP$5:$CP$220,$B79,AW$5:AW$220)</f>
        <v>#DIV/0!</v>
      </c>
      <c r="AY79" s="94" t="e">
        <f t="shared" ref="AY79" si="369">AY80+AY83</f>
        <v>#DIV/0!</v>
      </c>
      <c r="AZ79" s="98" t="e">
        <f>+SUMIF($CP$5:$CP$220,$B79,AY$5:AY$220)</f>
        <v>#DIV/0!</v>
      </c>
      <c r="BA79" s="96"/>
      <c r="BB79" s="92" t="e">
        <f t="shared" ref="BB79" si="370">BB80+BB83</f>
        <v>#DIV/0!</v>
      </c>
      <c r="BC79" s="98" t="e">
        <f>+SUMIF($CP$5:$CP$220,$B79,BB$5:BB$220)</f>
        <v>#DIV/0!</v>
      </c>
      <c r="BD79" s="152"/>
      <c r="BE79" s="97" t="str">
        <f t="shared" si="364"/>
        <v xml:space="preserve"> </v>
      </c>
      <c r="BF79" s="101"/>
      <c r="BG79" s="92"/>
      <c r="BH79" s="93" t="e">
        <f>BI79+BK79</f>
        <v>#DIV/0!</v>
      </c>
      <c r="BI79" s="94" t="e">
        <f>BJ79</f>
        <v>#DIV/0!</v>
      </c>
      <c r="BJ79" s="98" t="e">
        <f>+SUMIF($CP$5:$CP$220,$B79,BI$5:BI$220)</f>
        <v>#DIV/0!</v>
      </c>
      <c r="BK79" s="94" t="e">
        <f t="shared" ref="BK79" si="371">BK80+BK83</f>
        <v>#DIV/0!</v>
      </c>
      <c r="BL79" s="98" t="e">
        <f>+SUMIF($CP$5:$CP$220,$B79,BK$5:BK$220)</f>
        <v>#DIV/0!</v>
      </c>
      <c r="BM79" s="96"/>
      <c r="BN79" s="92" t="e">
        <f t="shared" ref="BN79" si="372">BN80+BN83</f>
        <v>#DIV/0!</v>
      </c>
      <c r="BO79" s="98" t="e">
        <f>+SUMIF($CP$5:$CP$220,$B79,BN$5:BN$220)</f>
        <v>#DIV/0!</v>
      </c>
      <c r="BP79" s="152"/>
      <c r="BQ79" s="97" t="str">
        <f t="shared" si="365"/>
        <v xml:space="preserve"> </v>
      </c>
      <c r="BR79" s="101"/>
      <c r="BS79" s="92"/>
      <c r="BT79" s="93" t="e">
        <f>BU79+BW79</f>
        <v>#DIV/0!</v>
      </c>
      <c r="BU79" s="94" t="e">
        <f>BV79</f>
        <v>#DIV/0!</v>
      </c>
      <c r="BV79" s="98" t="e">
        <f>+SUMIF($CP$5:$CP$220,$B79,BU$5:BU$220)</f>
        <v>#DIV/0!</v>
      </c>
      <c r="BW79" s="94" t="e">
        <f t="shared" ref="BW79" si="373">BW80+BW83</f>
        <v>#DIV/0!</v>
      </c>
      <c r="BX79" s="98" t="e">
        <f>+SUMIF($CP$5:$CP$220,$B79,BW$5:BW$220)</f>
        <v>#DIV/0!</v>
      </c>
      <c r="BY79" s="96"/>
      <c r="BZ79" s="92" t="e">
        <f t="shared" ref="BZ79" si="374">BZ80+BZ83</f>
        <v>#DIV/0!</v>
      </c>
      <c r="CA79" s="98" t="e">
        <f>+SUMIF($CP$5:$CP$220,$B79,BZ$5:BZ$220)</f>
        <v>#DIV/0!</v>
      </c>
      <c r="CB79" s="152"/>
      <c r="CC79" s="97" t="str">
        <f t="shared" si="366"/>
        <v xml:space="preserve"> </v>
      </c>
      <c r="CD79" s="101"/>
      <c r="CE79" s="92"/>
      <c r="CF79" s="93" t="e">
        <f>CG79+CI79</f>
        <v>#DIV/0!</v>
      </c>
      <c r="CG79" s="94" t="e">
        <f>CH79</f>
        <v>#DIV/0!</v>
      </c>
      <c r="CH79" s="98" t="e">
        <f>+SUMIF($CP$5:$CP$220,$B79,CG$5:CG$220)</f>
        <v>#DIV/0!</v>
      </c>
      <c r="CI79" s="94" t="e">
        <f t="shared" ref="CI79" si="375">CI80+CI83</f>
        <v>#DIV/0!</v>
      </c>
      <c r="CJ79" s="98" t="e">
        <f>+SUMIF($CP$5:$CP$220,$B79,CI$5:CI$220)</f>
        <v>#DIV/0!</v>
      </c>
      <c r="CK79" s="96"/>
      <c r="CL79" s="92" t="e">
        <f t="shared" ref="CL79" si="376">CL80+CL83</f>
        <v>#DIV/0!</v>
      </c>
      <c r="CM79" s="98" t="e">
        <f>+SUMIF($CP$5:$CP$220,$B79,CL$5:CL$220)</f>
        <v>#DIV/0!</v>
      </c>
      <c r="CN79" s="152"/>
      <c r="CP79" s="65" t="str">
        <f t="shared" si="324"/>
        <v/>
      </c>
    </row>
    <row r="80" spans="2:94" s="103" customFormat="1" x14ac:dyDescent="0.25">
      <c r="B80" s="104" t="s">
        <v>80</v>
      </c>
      <c r="C80" s="105"/>
      <c r="D80" s="169"/>
      <c r="E80" s="435" t="s">
        <v>158</v>
      </c>
      <c r="F80" s="435"/>
      <c r="G80" s="108"/>
      <c r="H80" s="108"/>
      <c r="I80" s="109"/>
      <c r="J80" s="109"/>
      <c r="K80" s="110">
        <f t="shared" ref="K80:K85" si="377">I80+J80</f>
        <v>0</v>
      </c>
      <c r="L80" s="111">
        <f t="shared" ref="L80:L85" si="378">H80*K80</f>
        <v>0</v>
      </c>
      <c r="M80" s="112">
        <f t="shared" si="337"/>
        <v>0</v>
      </c>
      <c r="N80" s="113"/>
      <c r="O80" s="110">
        <f>L80-M80</f>
        <v>0</v>
      </c>
      <c r="P80" s="114"/>
      <c r="Q80" s="115">
        <f>100%</f>
        <v>1</v>
      </c>
      <c r="R80" s="111">
        <f>ROUND((Q80*M80),0)</f>
        <v>0</v>
      </c>
      <c r="S80" s="114"/>
      <c r="T80" s="149"/>
      <c r="U80" s="117" t="e">
        <f t="shared" si="338"/>
        <v>#DIV/0!</v>
      </c>
      <c r="V80" s="108">
        <f t="shared" ref="V80:V85" si="379">H80</f>
        <v>0</v>
      </c>
      <c r="W80" s="110">
        <f t="shared" ref="W80:W85" si="380">K80</f>
        <v>0</v>
      </c>
      <c r="X80" s="111">
        <f t="shared" ref="X80:X85" si="381">V80*W80</f>
        <v>0</v>
      </c>
      <c r="Y80" s="153" t="e">
        <f t="shared" ref="Y80:Y85" si="382">($M80/$L80)*X80</f>
        <v>#DIV/0!</v>
      </c>
      <c r="Z80" s="119"/>
      <c r="AA80" s="120" t="e">
        <f>X80-Y80</f>
        <v>#DIV/0!</v>
      </c>
      <c r="AB80" s="121"/>
      <c r="AC80" s="122">
        <f>100%</f>
        <v>1</v>
      </c>
      <c r="AD80" s="110" t="e">
        <f>ROUND((AC80*Y80),0)</f>
        <v>#DIV/0!</v>
      </c>
      <c r="AE80" s="121"/>
      <c r="AF80" s="123" t="e">
        <f>Y80-M80</f>
        <v>#DIV/0!</v>
      </c>
      <c r="AG80" s="117" t="e">
        <f t="shared" si="343"/>
        <v>#DIV/0!</v>
      </c>
      <c r="AH80" s="124">
        <f t="shared" ref="AH80:AI85" si="383">V80</f>
        <v>0</v>
      </c>
      <c r="AI80" s="110">
        <f t="shared" si="383"/>
        <v>0</v>
      </c>
      <c r="AJ80" s="111">
        <f t="shared" ref="AJ80:AJ85" si="384">AH80*AI80</f>
        <v>0</v>
      </c>
      <c r="AK80" s="153" t="e">
        <f t="shared" ref="AK80:AK85" si="385">($M80/$L80)*AJ80</f>
        <v>#DIV/0!</v>
      </c>
      <c r="AL80" s="119"/>
      <c r="AM80" s="112" t="e">
        <f>AJ80-AK80</f>
        <v>#DIV/0!</v>
      </c>
      <c r="AN80" s="121"/>
      <c r="AO80" s="122">
        <f>100%</f>
        <v>1</v>
      </c>
      <c r="AP80" s="110" t="e">
        <f>AO80*AK80</f>
        <v>#DIV/0!</v>
      </c>
      <c r="AQ80" s="121"/>
      <c r="AR80" s="125" t="e">
        <f>AK80-Y80</f>
        <v>#DIV/0!</v>
      </c>
      <c r="AS80" s="117" t="e">
        <f t="shared" si="363"/>
        <v>#DIV/0!</v>
      </c>
      <c r="AT80" s="124">
        <f t="shared" ref="AT80:AT85" si="386">AH80</f>
        <v>0</v>
      </c>
      <c r="AU80" s="110">
        <f t="shared" ref="AU80:AU85" si="387">AI80</f>
        <v>0</v>
      </c>
      <c r="AV80" s="111">
        <f t="shared" ref="AV80:AV85" si="388">AT80*AU80</f>
        <v>0</v>
      </c>
      <c r="AW80" s="153" t="e">
        <f t="shared" ref="AW80:AW85" si="389">($M80/$L80)*AV80</f>
        <v>#DIV/0!</v>
      </c>
      <c r="AX80" s="119"/>
      <c r="AY80" s="112" t="e">
        <f>AV80-AW80</f>
        <v>#DIV/0!</v>
      </c>
      <c r="AZ80" s="121"/>
      <c r="BA80" s="122">
        <f>100%</f>
        <v>1</v>
      </c>
      <c r="BB80" s="110" t="e">
        <f>BA80*AW80</f>
        <v>#DIV/0!</v>
      </c>
      <c r="BC80" s="121"/>
      <c r="BD80" s="126" t="e">
        <f>AW80-AK80</f>
        <v>#DIV/0!</v>
      </c>
      <c r="BE80" s="117" t="e">
        <f t="shared" si="364"/>
        <v>#DIV/0!</v>
      </c>
      <c r="BF80" s="124">
        <f t="shared" ref="BF80:BF85" si="390">AT80</f>
        <v>0</v>
      </c>
      <c r="BG80" s="110">
        <f t="shared" ref="BG80:BG85" si="391">AU80</f>
        <v>0</v>
      </c>
      <c r="BH80" s="111">
        <f t="shared" ref="BH80:BH85" si="392">BF80*BG80</f>
        <v>0</v>
      </c>
      <c r="BI80" s="153" t="e">
        <f t="shared" ref="BI80:BI85" si="393">($M80/$L80)*BH80</f>
        <v>#DIV/0!</v>
      </c>
      <c r="BJ80" s="119"/>
      <c r="BK80" s="112" t="e">
        <f>BH80-BI80</f>
        <v>#DIV/0!</v>
      </c>
      <c r="BL80" s="121"/>
      <c r="BM80" s="122">
        <f>100%</f>
        <v>1</v>
      </c>
      <c r="BN80" s="110" t="e">
        <f>BM80*BI80</f>
        <v>#DIV/0!</v>
      </c>
      <c r="BO80" s="121"/>
      <c r="BP80" s="127" t="e">
        <f>BI80-AW80</f>
        <v>#DIV/0!</v>
      </c>
      <c r="BQ80" s="117" t="e">
        <f t="shared" si="365"/>
        <v>#DIV/0!</v>
      </c>
      <c r="BR80" s="124">
        <f t="shared" ref="BR80:BR85" si="394">BF80</f>
        <v>0</v>
      </c>
      <c r="BS80" s="110">
        <f t="shared" ref="BS80:BS85" si="395">BG80</f>
        <v>0</v>
      </c>
      <c r="BT80" s="111">
        <f t="shared" ref="BT80:BT85" si="396">BR80*BS80</f>
        <v>0</v>
      </c>
      <c r="BU80" s="153" t="e">
        <f t="shared" ref="BU80:BU85" si="397">($M80/$L80)*BT80</f>
        <v>#DIV/0!</v>
      </c>
      <c r="BV80" s="119"/>
      <c r="BW80" s="112" t="e">
        <f>BT80-BU80</f>
        <v>#DIV/0!</v>
      </c>
      <c r="BX80" s="121"/>
      <c r="BY80" s="122">
        <f>100%</f>
        <v>1</v>
      </c>
      <c r="BZ80" s="110" t="e">
        <f>BY80*BU80</f>
        <v>#DIV/0!</v>
      </c>
      <c r="CA80" s="121"/>
      <c r="CB80" s="128" t="e">
        <f>BU80-BI80</f>
        <v>#DIV/0!</v>
      </c>
      <c r="CC80" s="117" t="e">
        <f t="shared" si="366"/>
        <v>#DIV/0!</v>
      </c>
      <c r="CD80" s="124">
        <f t="shared" ref="CD80:CD85" si="398">BR80</f>
        <v>0</v>
      </c>
      <c r="CE80" s="110">
        <f t="shared" ref="CE80:CE85" si="399">BS80</f>
        <v>0</v>
      </c>
      <c r="CF80" s="111">
        <f t="shared" ref="CF80:CF85" si="400">CD80*CE80</f>
        <v>0</v>
      </c>
      <c r="CG80" s="153" t="e">
        <f t="shared" ref="CG80:CG85" si="401">($M80/$L80)*CF80</f>
        <v>#DIV/0!</v>
      </c>
      <c r="CH80" s="119"/>
      <c r="CI80" s="112" t="e">
        <f>CF80-CG80</f>
        <v>#DIV/0!</v>
      </c>
      <c r="CJ80" s="121"/>
      <c r="CK80" s="122">
        <f>100%</f>
        <v>1</v>
      </c>
      <c r="CL80" s="110" t="e">
        <f>CK80*CG80</f>
        <v>#DIV/0!</v>
      </c>
      <c r="CM80" s="121"/>
      <c r="CN80" s="129" t="e">
        <f>CG80-BU80</f>
        <v>#DIV/0!</v>
      </c>
      <c r="CP80" s="130" t="str">
        <f t="shared" si="324"/>
        <v>C/III</v>
      </c>
    </row>
    <row r="81" spans="2:94" s="103" customFormat="1" x14ac:dyDescent="0.25">
      <c r="B81" s="131"/>
      <c r="C81" s="105"/>
      <c r="D81" s="169"/>
      <c r="E81" s="106"/>
      <c r="F81" s="148" t="s">
        <v>37</v>
      </c>
      <c r="G81" s="52"/>
      <c r="H81" s="52"/>
      <c r="I81" s="133"/>
      <c r="J81" s="133"/>
      <c r="K81" s="133">
        <f t="shared" si="377"/>
        <v>0</v>
      </c>
      <c r="L81" s="134">
        <f t="shared" si="378"/>
        <v>0</v>
      </c>
      <c r="M81" s="135">
        <f t="shared" si="337"/>
        <v>0</v>
      </c>
      <c r="N81" s="136"/>
      <c r="O81" s="133"/>
      <c r="P81" s="137"/>
      <c r="Q81" s="138"/>
      <c r="R81" s="134"/>
      <c r="S81" s="137"/>
      <c r="T81" s="117"/>
      <c r="U81" s="117" t="str">
        <f t="shared" si="338"/>
        <v xml:space="preserve"> </v>
      </c>
      <c r="V81" s="52">
        <f t="shared" si="379"/>
        <v>0</v>
      </c>
      <c r="W81" s="133">
        <f t="shared" si="380"/>
        <v>0</v>
      </c>
      <c r="X81" s="134">
        <f t="shared" si="381"/>
        <v>0</v>
      </c>
      <c r="Y81" s="140" t="e">
        <f t="shared" si="382"/>
        <v>#DIV/0!</v>
      </c>
      <c r="Z81" s="141"/>
      <c r="AA81" s="142"/>
      <c r="AB81" s="143"/>
      <c r="AC81" s="144"/>
      <c r="AD81" s="133"/>
      <c r="AE81" s="143"/>
      <c r="AF81" s="145"/>
      <c r="AG81" s="117" t="str">
        <f t="shared" si="343"/>
        <v xml:space="preserve"> </v>
      </c>
      <c r="AH81" s="146">
        <f t="shared" si="383"/>
        <v>0</v>
      </c>
      <c r="AI81" s="133">
        <f t="shared" si="383"/>
        <v>0</v>
      </c>
      <c r="AJ81" s="134">
        <f t="shared" si="384"/>
        <v>0</v>
      </c>
      <c r="AK81" s="140" t="e">
        <f t="shared" si="385"/>
        <v>#DIV/0!</v>
      </c>
      <c r="AL81" s="141"/>
      <c r="AM81" s="135"/>
      <c r="AN81" s="143"/>
      <c r="AO81" s="144"/>
      <c r="AP81" s="133"/>
      <c r="AQ81" s="143"/>
      <c r="AR81" s="147"/>
      <c r="AS81" s="117" t="str">
        <f t="shared" si="363"/>
        <v xml:space="preserve"> </v>
      </c>
      <c r="AT81" s="146">
        <f t="shared" si="386"/>
        <v>0</v>
      </c>
      <c r="AU81" s="133">
        <f t="shared" si="387"/>
        <v>0</v>
      </c>
      <c r="AV81" s="134">
        <f t="shared" si="388"/>
        <v>0</v>
      </c>
      <c r="AW81" s="140" t="e">
        <f t="shared" si="389"/>
        <v>#DIV/0!</v>
      </c>
      <c r="AX81" s="141"/>
      <c r="AY81" s="135"/>
      <c r="AZ81" s="143"/>
      <c r="BA81" s="144"/>
      <c r="BB81" s="133"/>
      <c r="BC81" s="143"/>
      <c r="BD81" s="147"/>
      <c r="BE81" s="117" t="str">
        <f t="shared" si="364"/>
        <v xml:space="preserve"> </v>
      </c>
      <c r="BF81" s="146">
        <f t="shared" si="390"/>
        <v>0</v>
      </c>
      <c r="BG81" s="133">
        <f t="shared" si="391"/>
        <v>0</v>
      </c>
      <c r="BH81" s="134">
        <f t="shared" si="392"/>
        <v>0</v>
      </c>
      <c r="BI81" s="140" t="e">
        <f t="shared" si="393"/>
        <v>#DIV/0!</v>
      </c>
      <c r="BJ81" s="141"/>
      <c r="BK81" s="135"/>
      <c r="BL81" s="143"/>
      <c r="BM81" s="144"/>
      <c r="BN81" s="133"/>
      <c r="BO81" s="143"/>
      <c r="BP81" s="147"/>
      <c r="BQ81" s="117" t="str">
        <f t="shared" si="365"/>
        <v xml:space="preserve"> </v>
      </c>
      <c r="BR81" s="146">
        <f t="shared" si="394"/>
        <v>0</v>
      </c>
      <c r="BS81" s="133">
        <f t="shared" si="395"/>
        <v>0</v>
      </c>
      <c r="BT81" s="134">
        <f t="shared" si="396"/>
        <v>0</v>
      </c>
      <c r="BU81" s="140" t="e">
        <f t="shared" si="397"/>
        <v>#DIV/0!</v>
      </c>
      <c r="BV81" s="141"/>
      <c r="BW81" s="135"/>
      <c r="BX81" s="143"/>
      <c r="BY81" s="144"/>
      <c r="BZ81" s="133"/>
      <c r="CA81" s="143"/>
      <c r="CB81" s="147"/>
      <c r="CC81" s="117" t="str">
        <f t="shared" si="366"/>
        <v xml:space="preserve"> </v>
      </c>
      <c r="CD81" s="146">
        <f t="shared" si="398"/>
        <v>0</v>
      </c>
      <c r="CE81" s="133">
        <f t="shared" si="399"/>
        <v>0</v>
      </c>
      <c r="CF81" s="134">
        <f t="shared" si="400"/>
        <v>0</v>
      </c>
      <c r="CG81" s="140" t="e">
        <f t="shared" si="401"/>
        <v>#DIV/0!</v>
      </c>
      <c r="CH81" s="141"/>
      <c r="CI81" s="135"/>
      <c r="CJ81" s="143"/>
      <c r="CK81" s="144"/>
      <c r="CL81" s="133"/>
      <c r="CM81" s="143"/>
      <c r="CN81" s="147"/>
      <c r="CP81" s="130" t="str">
        <f t="shared" si="324"/>
        <v/>
      </c>
    </row>
    <row r="82" spans="2:94" s="103" customFormat="1" x14ac:dyDescent="0.25">
      <c r="B82" s="131"/>
      <c r="C82" s="105"/>
      <c r="D82" s="169"/>
      <c r="E82" s="106"/>
      <c r="F82" s="148" t="s">
        <v>38</v>
      </c>
      <c r="G82" s="52"/>
      <c r="H82" s="52"/>
      <c r="I82" s="133"/>
      <c r="J82" s="133"/>
      <c r="K82" s="133">
        <f t="shared" si="377"/>
        <v>0</v>
      </c>
      <c r="L82" s="134">
        <f t="shared" si="378"/>
        <v>0</v>
      </c>
      <c r="M82" s="135">
        <f t="shared" si="337"/>
        <v>0</v>
      </c>
      <c r="N82" s="136"/>
      <c r="O82" s="133"/>
      <c r="P82" s="137"/>
      <c r="Q82" s="138"/>
      <c r="R82" s="134"/>
      <c r="S82" s="137"/>
      <c r="T82" s="117"/>
      <c r="U82" s="117" t="str">
        <f t="shared" si="338"/>
        <v xml:space="preserve"> </v>
      </c>
      <c r="V82" s="52">
        <f t="shared" si="379"/>
        <v>0</v>
      </c>
      <c r="W82" s="133">
        <f t="shared" si="380"/>
        <v>0</v>
      </c>
      <c r="X82" s="134">
        <f t="shared" si="381"/>
        <v>0</v>
      </c>
      <c r="Y82" s="140" t="e">
        <f t="shared" si="382"/>
        <v>#DIV/0!</v>
      </c>
      <c r="Z82" s="141"/>
      <c r="AA82" s="142"/>
      <c r="AB82" s="143"/>
      <c r="AC82" s="144"/>
      <c r="AD82" s="133"/>
      <c r="AE82" s="143"/>
      <c r="AF82" s="145"/>
      <c r="AG82" s="117" t="str">
        <f t="shared" si="343"/>
        <v xml:space="preserve"> </v>
      </c>
      <c r="AH82" s="146">
        <f t="shared" si="383"/>
        <v>0</v>
      </c>
      <c r="AI82" s="133">
        <f t="shared" si="383"/>
        <v>0</v>
      </c>
      <c r="AJ82" s="134">
        <f t="shared" si="384"/>
        <v>0</v>
      </c>
      <c r="AK82" s="140" t="e">
        <f t="shared" si="385"/>
        <v>#DIV/0!</v>
      </c>
      <c r="AL82" s="141"/>
      <c r="AM82" s="135"/>
      <c r="AN82" s="143"/>
      <c r="AO82" s="144"/>
      <c r="AP82" s="133"/>
      <c r="AQ82" s="143"/>
      <c r="AR82" s="147"/>
      <c r="AS82" s="117" t="str">
        <f t="shared" si="363"/>
        <v xml:space="preserve"> </v>
      </c>
      <c r="AT82" s="146">
        <f t="shared" si="386"/>
        <v>0</v>
      </c>
      <c r="AU82" s="133">
        <f t="shared" si="387"/>
        <v>0</v>
      </c>
      <c r="AV82" s="134">
        <f t="shared" si="388"/>
        <v>0</v>
      </c>
      <c r="AW82" s="140" t="e">
        <f t="shared" si="389"/>
        <v>#DIV/0!</v>
      </c>
      <c r="AX82" s="141"/>
      <c r="AY82" s="135"/>
      <c r="AZ82" s="143"/>
      <c r="BA82" s="144"/>
      <c r="BB82" s="133"/>
      <c r="BC82" s="143"/>
      <c r="BD82" s="147"/>
      <c r="BE82" s="117" t="str">
        <f t="shared" si="364"/>
        <v xml:space="preserve"> </v>
      </c>
      <c r="BF82" s="146">
        <f t="shared" si="390"/>
        <v>0</v>
      </c>
      <c r="BG82" s="133">
        <f t="shared" si="391"/>
        <v>0</v>
      </c>
      <c r="BH82" s="134">
        <f t="shared" si="392"/>
        <v>0</v>
      </c>
      <c r="BI82" s="140" t="e">
        <f t="shared" si="393"/>
        <v>#DIV/0!</v>
      </c>
      <c r="BJ82" s="141"/>
      <c r="BK82" s="135"/>
      <c r="BL82" s="143"/>
      <c r="BM82" s="144"/>
      <c r="BN82" s="133"/>
      <c r="BO82" s="143"/>
      <c r="BP82" s="147"/>
      <c r="BQ82" s="117" t="str">
        <f t="shared" si="365"/>
        <v xml:space="preserve"> </v>
      </c>
      <c r="BR82" s="146">
        <f t="shared" si="394"/>
        <v>0</v>
      </c>
      <c r="BS82" s="133">
        <f t="shared" si="395"/>
        <v>0</v>
      </c>
      <c r="BT82" s="134">
        <f t="shared" si="396"/>
        <v>0</v>
      </c>
      <c r="BU82" s="140" t="e">
        <f t="shared" si="397"/>
        <v>#DIV/0!</v>
      </c>
      <c r="BV82" s="141"/>
      <c r="BW82" s="135"/>
      <c r="BX82" s="143"/>
      <c r="BY82" s="144"/>
      <c r="BZ82" s="133"/>
      <c r="CA82" s="143"/>
      <c r="CB82" s="147"/>
      <c r="CC82" s="117" t="str">
        <f t="shared" si="366"/>
        <v xml:space="preserve"> </v>
      </c>
      <c r="CD82" s="146">
        <f t="shared" si="398"/>
        <v>0</v>
      </c>
      <c r="CE82" s="133">
        <f t="shared" si="399"/>
        <v>0</v>
      </c>
      <c r="CF82" s="134">
        <f t="shared" si="400"/>
        <v>0</v>
      </c>
      <c r="CG82" s="140" t="e">
        <f t="shared" si="401"/>
        <v>#DIV/0!</v>
      </c>
      <c r="CH82" s="141"/>
      <c r="CI82" s="135"/>
      <c r="CJ82" s="143"/>
      <c r="CK82" s="144"/>
      <c r="CL82" s="133"/>
      <c r="CM82" s="143"/>
      <c r="CN82" s="147"/>
      <c r="CP82" s="130" t="str">
        <f t="shared" si="324"/>
        <v/>
      </c>
    </row>
    <row r="83" spans="2:94" s="103" customFormat="1" x14ac:dyDescent="0.25">
      <c r="B83" s="104" t="s">
        <v>142</v>
      </c>
      <c r="C83" s="105"/>
      <c r="D83" s="169"/>
      <c r="E83" s="435" t="s">
        <v>158</v>
      </c>
      <c r="F83" s="435"/>
      <c r="G83" s="108"/>
      <c r="H83" s="108"/>
      <c r="I83" s="109"/>
      <c r="J83" s="109"/>
      <c r="K83" s="110">
        <f t="shared" si="377"/>
        <v>0</v>
      </c>
      <c r="L83" s="111">
        <f t="shared" si="378"/>
        <v>0</v>
      </c>
      <c r="M83" s="112">
        <f t="shared" si="337"/>
        <v>0</v>
      </c>
      <c r="N83" s="113"/>
      <c r="O83" s="110">
        <f>L83-M83</f>
        <v>0</v>
      </c>
      <c r="P83" s="114"/>
      <c r="Q83" s="115">
        <f>100%</f>
        <v>1</v>
      </c>
      <c r="R83" s="111">
        <f>ROUND((Q83*M83),0)</f>
        <v>0</v>
      </c>
      <c r="S83" s="114"/>
      <c r="T83" s="149"/>
      <c r="U83" s="117" t="e">
        <f t="shared" si="338"/>
        <v>#DIV/0!</v>
      </c>
      <c r="V83" s="108">
        <f t="shared" si="379"/>
        <v>0</v>
      </c>
      <c r="W83" s="110">
        <f t="shared" si="380"/>
        <v>0</v>
      </c>
      <c r="X83" s="111">
        <f t="shared" si="381"/>
        <v>0</v>
      </c>
      <c r="Y83" s="153" t="e">
        <f t="shared" si="382"/>
        <v>#DIV/0!</v>
      </c>
      <c r="Z83" s="119"/>
      <c r="AA83" s="120" t="e">
        <f>X83-Y83</f>
        <v>#DIV/0!</v>
      </c>
      <c r="AB83" s="121"/>
      <c r="AC83" s="122">
        <f>100%</f>
        <v>1</v>
      </c>
      <c r="AD83" s="110" t="e">
        <f>ROUND((AC83*Y83),0)</f>
        <v>#DIV/0!</v>
      </c>
      <c r="AE83" s="121"/>
      <c r="AF83" s="123" t="e">
        <f>Y83-M83</f>
        <v>#DIV/0!</v>
      </c>
      <c r="AG83" s="117" t="e">
        <f t="shared" si="343"/>
        <v>#DIV/0!</v>
      </c>
      <c r="AH83" s="124">
        <f t="shared" si="383"/>
        <v>0</v>
      </c>
      <c r="AI83" s="110">
        <f t="shared" si="383"/>
        <v>0</v>
      </c>
      <c r="AJ83" s="111">
        <f t="shared" si="384"/>
        <v>0</v>
      </c>
      <c r="AK83" s="153" t="e">
        <f t="shared" si="385"/>
        <v>#DIV/0!</v>
      </c>
      <c r="AL83" s="119"/>
      <c r="AM83" s="112" t="e">
        <f>AJ83-AK83</f>
        <v>#DIV/0!</v>
      </c>
      <c r="AN83" s="121"/>
      <c r="AO83" s="122">
        <f>100%</f>
        <v>1</v>
      </c>
      <c r="AP83" s="110" t="e">
        <f>AO83*AK83</f>
        <v>#DIV/0!</v>
      </c>
      <c r="AQ83" s="121"/>
      <c r="AR83" s="125" t="e">
        <f>AK83-Y83</f>
        <v>#DIV/0!</v>
      </c>
      <c r="AS83" s="117" t="e">
        <f t="shared" si="363"/>
        <v>#DIV/0!</v>
      </c>
      <c r="AT83" s="124">
        <f t="shared" si="386"/>
        <v>0</v>
      </c>
      <c r="AU83" s="110">
        <f t="shared" si="387"/>
        <v>0</v>
      </c>
      <c r="AV83" s="111">
        <f t="shared" si="388"/>
        <v>0</v>
      </c>
      <c r="AW83" s="153" t="e">
        <f t="shared" si="389"/>
        <v>#DIV/0!</v>
      </c>
      <c r="AX83" s="119"/>
      <c r="AY83" s="112" t="e">
        <f>AV83-AW83</f>
        <v>#DIV/0!</v>
      </c>
      <c r="AZ83" s="121"/>
      <c r="BA83" s="122">
        <f>100%</f>
        <v>1</v>
      </c>
      <c r="BB83" s="110" t="e">
        <f>BA83*AW83</f>
        <v>#DIV/0!</v>
      </c>
      <c r="BC83" s="121"/>
      <c r="BD83" s="126" t="e">
        <f>AW83-AK83</f>
        <v>#DIV/0!</v>
      </c>
      <c r="BE83" s="117" t="e">
        <f t="shared" si="364"/>
        <v>#DIV/0!</v>
      </c>
      <c r="BF83" s="124">
        <f t="shared" si="390"/>
        <v>0</v>
      </c>
      <c r="BG83" s="110">
        <f t="shared" si="391"/>
        <v>0</v>
      </c>
      <c r="BH83" s="111">
        <f t="shared" si="392"/>
        <v>0</v>
      </c>
      <c r="BI83" s="153" t="e">
        <f t="shared" si="393"/>
        <v>#DIV/0!</v>
      </c>
      <c r="BJ83" s="119"/>
      <c r="BK83" s="112" t="e">
        <f>BH83-BI83</f>
        <v>#DIV/0!</v>
      </c>
      <c r="BL83" s="121"/>
      <c r="BM83" s="122">
        <f>100%</f>
        <v>1</v>
      </c>
      <c r="BN83" s="110" t="e">
        <f>BM83*BI83</f>
        <v>#DIV/0!</v>
      </c>
      <c r="BO83" s="121"/>
      <c r="BP83" s="127" t="e">
        <f>BI83-AW83</f>
        <v>#DIV/0!</v>
      </c>
      <c r="BQ83" s="117" t="e">
        <f t="shared" si="365"/>
        <v>#DIV/0!</v>
      </c>
      <c r="BR83" s="124">
        <f t="shared" si="394"/>
        <v>0</v>
      </c>
      <c r="BS83" s="110">
        <f t="shared" si="395"/>
        <v>0</v>
      </c>
      <c r="BT83" s="111">
        <f t="shared" si="396"/>
        <v>0</v>
      </c>
      <c r="BU83" s="153" t="e">
        <f t="shared" si="397"/>
        <v>#DIV/0!</v>
      </c>
      <c r="BV83" s="119"/>
      <c r="BW83" s="112" t="e">
        <f>BT83-BU83</f>
        <v>#DIV/0!</v>
      </c>
      <c r="BX83" s="121"/>
      <c r="BY83" s="122">
        <f>100%</f>
        <v>1</v>
      </c>
      <c r="BZ83" s="110" t="e">
        <f>BY83*BU83</f>
        <v>#DIV/0!</v>
      </c>
      <c r="CA83" s="121"/>
      <c r="CB83" s="128" t="e">
        <f>BU83-BI83</f>
        <v>#DIV/0!</v>
      </c>
      <c r="CC83" s="117" t="e">
        <f t="shared" si="366"/>
        <v>#DIV/0!</v>
      </c>
      <c r="CD83" s="124">
        <f t="shared" si="398"/>
        <v>0</v>
      </c>
      <c r="CE83" s="110">
        <f t="shared" si="399"/>
        <v>0</v>
      </c>
      <c r="CF83" s="111">
        <f t="shared" si="400"/>
        <v>0</v>
      </c>
      <c r="CG83" s="153" t="e">
        <f t="shared" si="401"/>
        <v>#DIV/0!</v>
      </c>
      <c r="CH83" s="119"/>
      <c r="CI83" s="112" t="e">
        <f>CF83-CG83</f>
        <v>#DIV/0!</v>
      </c>
      <c r="CJ83" s="121"/>
      <c r="CK83" s="122">
        <f>100%</f>
        <v>1</v>
      </c>
      <c r="CL83" s="110" t="e">
        <f>CK83*CG83</f>
        <v>#DIV/0!</v>
      </c>
      <c r="CM83" s="121"/>
      <c r="CN83" s="129" t="e">
        <f>CG83-BU83</f>
        <v>#DIV/0!</v>
      </c>
      <c r="CP83" s="130" t="str">
        <f t="shared" si="324"/>
        <v>C/III</v>
      </c>
    </row>
    <row r="84" spans="2:94" s="103" customFormat="1" x14ac:dyDescent="0.25">
      <c r="B84" s="131"/>
      <c r="C84" s="105"/>
      <c r="D84" s="169"/>
      <c r="E84" s="106"/>
      <c r="F84" s="148" t="s">
        <v>37</v>
      </c>
      <c r="G84" s="52"/>
      <c r="H84" s="52"/>
      <c r="I84" s="133"/>
      <c r="J84" s="133"/>
      <c r="K84" s="133">
        <f t="shared" si="377"/>
        <v>0</v>
      </c>
      <c r="L84" s="134">
        <f t="shared" si="378"/>
        <v>0</v>
      </c>
      <c r="M84" s="135">
        <f t="shared" si="337"/>
        <v>0</v>
      </c>
      <c r="N84" s="136"/>
      <c r="O84" s="133"/>
      <c r="P84" s="137"/>
      <c r="Q84" s="138"/>
      <c r="R84" s="134"/>
      <c r="S84" s="137"/>
      <c r="T84" s="117"/>
      <c r="U84" s="117" t="str">
        <f t="shared" si="338"/>
        <v xml:space="preserve"> </v>
      </c>
      <c r="V84" s="52">
        <f t="shared" si="379"/>
        <v>0</v>
      </c>
      <c r="W84" s="133">
        <f t="shared" si="380"/>
        <v>0</v>
      </c>
      <c r="X84" s="134">
        <f t="shared" si="381"/>
        <v>0</v>
      </c>
      <c r="Y84" s="140" t="e">
        <f t="shared" si="382"/>
        <v>#DIV/0!</v>
      </c>
      <c r="Z84" s="141"/>
      <c r="AA84" s="142"/>
      <c r="AB84" s="143"/>
      <c r="AC84" s="144"/>
      <c r="AD84" s="133"/>
      <c r="AE84" s="143"/>
      <c r="AF84" s="145"/>
      <c r="AG84" s="117" t="str">
        <f t="shared" si="343"/>
        <v xml:space="preserve"> </v>
      </c>
      <c r="AH84" s="146">
        <f t="shared" si="383"/>
        <v>0</v>
      </c>
      <c r="AI84" s="133">
        <f t="shared" si="383"/>
        <v>0</v>
      </c>
      <c r="AJ84" s="134">
        <f t="shared" si="384"/>
        <v>0</v>
      </c>
      <c r="AK84" s="140" t="e">
        <f t="shared" si="385"/>
        <v>#DIV/0!</v>
      </c>
      <c r="AL84" s="141"/>
      <c r="AM84" s="135"/>
      <c r="AN84" s="143"/>
      <c r="AO84" s="144"/>
      <c r="AP84" s="133"/>
      <c r="AQ84" s="143"/>
      <c r="AR84" s="147"/>
      <c r="AS84" s="117" t="str">
        <f t="shared" si="363"/>
        <v xml:space="preserve"> </v>
      </c>
      <c r="AT84" s="146">
        <f t="shared" si="386"/>
        <v>0</v>
      </c>
      <c r="AU84" s="133">
        <f t="shared" si="387"/>
        <v>0</v>
      </c>
      <c r="AV84" s="134">
        <f t="shared" si="388"/>
        <v>0</v>
      </c>
      <c r="AW84" s="140" t="e">
        <f t="shared" si="389"/>
        <v>#DIV/0!</v>
      </c>
      <c r="AX84" s="141"/>
      <c r="AY84" s="135"/>
      <c r="AZ84" s="143"/>
      <c r="BA84" s="144"/>
      <c r="BB84" s="133"/>
      <c r="BC84" s="143"/>
      <c r="BD84" s="147"/>
      <c r="BE84" s="117" t="str">
        <f t="shared" si="364"/>
        <v xml:space="preserve"> </v>
      </c>
      <c r="BF84" s="146">
        <f t="shared" si="390"/>
        <v>0</v>
      </c>
      <c r="BG84" s="133">
        <f t="shared" si="391"/>
        <v>0</v>
      </c>
      <c r="BH84" s="134">
        <f t="shared" si="392"/>
        <v>0</v>
      </c>
      <c r="BI84" s="140" t="e">
        <f t="shared" si="393"/>
        <v>#DIV/0!</v>
      </c>
      <c r="BJ84" s="141"/>
      <c r="BK84" s="135"/>
      <c r="BL84" s="143"/>
      <c r="BM84" s="144"/>
      <c r="BN84" s="133"/>
      <c r="BO84" s="143"/>
      <c r="BP84" s="147"/>
      <c r="BQ84" s="117" t="str">
        <f t="shared" si="365"/>
        <v xml:space="preserve"> </v>
      </c>
      <c r="BR84" s="146">
        <f t="shared" si="394"/>
        <v>0</v>
      </c>
      <c r="BS84" s="133">
        <f t="shared" si="395"/>
        <v>0</v>
      </c>
      <c r="BT84" s="134">
        <f t="shared" si="396"/>
        <v>0</v>
      </c>
      <c r="BU84" s="140" t="e">
        <f t="shared" si="397"/>
        <v>#DIV/0!</v>
      </c>
      <c r="BV84" s="141"/>
      <c r="BW84" s="135"/>
      <c r="BX84" s="143"/>
      <c r="BY84" s="144"/>
      <c r="BZ84" s="133"/>
      <c r="CA84" s="143"/>
      <c r="CB84" s="147"/>
      <c r="CC84" s="117" t="str">
        <f t="shared" si="366"/>
        <v xml:space="preserve"> </v>
      </c>
      <c r="CD84" s="146">
        <f t="shared" si="398"/>
        <v>0</v>
      </c>
      <c r="CE84" s="133">
        <f t="shared" si="399"/>
        <v>0</v>
      </c>
      <c r="CF84" s="134">
        <f t="shared" si="400"/>
        <v>0</v>
      </c>
      <c r="CG84" s="140" t="e">
        <f t="shared" si="401"/>
        <v>#DIV/0!</v>
      </c>
      <c r="CH84" s="141"/>
      <c r="CI84" s="135"/>
      <c r="CJ84" s="143"/>
      <c r="CK84" s="144"/>
      <c r="CL84" s="133"/>
      <c r="CM84" s="143"/>
      <c r="CN84" s="147"/>
      <c r="CP84" s="130" t="str">
        <f t="shared" si="324"/>
        <v/>
      </c>
    </row>
    <row r="85" spans="2:94" s="103" customFormat="1" x14ac:dyDescent="0.25">
      <c r="B85" s="131"/>
      <c r="C85" s="105"/>
      <c r="D85" s="169"/>
      <c r="E85" s="106"/>
      <c r="F85" s="148" t="s">
        <v>38</v>
      </c>
      <c r="G85" s="52"/>
      <c r="H85" s="52"/>
      <c r="I85" s="133"/>
      <c r="J85" s="133"/>
      <c r="K85" s="133">
        <f t="shared" si="377"/>
        <v>0</v>
      </c>
      <c r="L85" s="134">
        <f t="shared" si="378"/>
        <v>0</v>
      </c>
      <c r="M85" s="135">
        <f t="shared" si="337"/>
        <v>0</v>
      </c>
      <c r="N85" s="136"/>
      <c r="O85" s="133"/>
      <c r="P85" s="137"/>
      <c r="Q85" s="138"/>
      <c r="R85" s="134"/>
      <c r="S85" s="137"/>
      <c r="T85" s="117"/>
      <c r="U85" s="117" t="str">
        <f t="shared" si="338"/>
        <v xml:space="preserve"> </v>
      </c>
      <c r="V85" s="52">
        <f t="shared" si="379"/>
        <v>0</v>
      </c>
      <c r="W85" s="133">
        <f t="shared" si="380"/>
        <v>0</v>
      </c>
      <c r="X85" s="134">
        <f t="shared" si="381"/>
        <v>0</v>
      </c>
      <c r="Y85" s="140" t="e">
        <f t="shared" si="382"/>
        <v>#DIV/0!</v>
      </c>
      <c r="Z85" s="141"/>
      <c r="AA85" s="142"/>
      <c r="AB85" s="143"/>
      <c r="AC85" s="144"/>
      <c r="AD85" s="133"/>
      <c r="AE85" s="143"/>
      <c r="AF85" s="145"/>
      <c r="AG85" s="117" t="str">
        <f t="shared" si="343"/>
        <v xml:space="preserve"> </v>
      </c>
      <c r="AH85" s="146">
        <f t="shared" si="383"/>
        <v>0</v>
      </c>
      <c r="AI85" s="133">
        <f t="shared" si="383"/>
        <v>0</v>
      </c>
      <c r="AJ85" s="134">
        <f t="shared" si="384"/>
        <v>0</v>
      </c>
      <c r="AK85" s="140" t="e">
        <f t="shared" si="385"/>
        <v>#DIV/0!</v>
      </c>
      <c r="AL85" s="141"/>
      <c r="AM85" s="135"/>
      <c r="AN85" s="143"/>
      <c r="AO85" s="144"/>
      <c r="AP85" s="133"/>
      <c r="AQ85" s="143"/>
      <c r="AR85" s="147"/>
      <c r="AS85" s="117" t="str">
        <f t="shared" si="363"/>
        <v xml:space="preserve"> </v>
      </c>
      <c r="AT85" s="146">
        <f t="shared" si="386"/>
        <v>0</v>
      </c>
      <c r="AU85" s="133">
        <f t="shared" si="387"/>
        <v>0</v>
      </c>
      <c r="AV85" s="134">
        <f t="shared" si="388"/>
        <v>0</v>
      </c>
      <c r="AW85" s="140" t="e">
        <f t="shared" si="389"/>
        <v>#DIV/0!</v>
      </c>
      <c r="AX85" s="141"/>
      <c r="AY85" s="135"/>
      <c r="AZ85" s="143"/>
      <c r="BA85" s="144"/>
      <c r="BB85" s="133"/>
      <c r="BC85" s="143"/>
      <c r="BD85" s="147"/>
      <c r="BE85" s="117" t="str">
        <f t="shared" si="364"/>
        <v xml:space="preserve"> </v>
      </c>
      <c r="BF85" s="146">
        <f t="shared" si="390"/>
        <v>0</v>
      </c>
      <c r="BG85" s="133">
        <f t="shared" si="391"/>
        <v>0</v>
      </c>
      <c r="BH85" s="134">
        <f t="shared" si="392"/>
        <v>0</v>
      </c>
      <c r="BI85" s="140" t="e">
        <f t="shared" si="393"/>
        <v>#DIV/0!</v>
      </c>
      <c r="BJ85" s="141"/>
      <c r="BK85" s="135"/>
      <c r="BL85" s="143"/>
      <c r="BM85" s="144"/>
      <c r="BN85" s="133"/>
      <c r="BO85" s="143"/>
      <c r="BP85" s="147"/>
      <c r="BQ85" s="117" t="str">
        <f t="shared" si="365"/>
        <v xml:space="preserve"> </v>
      </c>
      <c r="BR85" s="146">
        <f t="shared" si="394"/>
        <v>0</v>
      </c>
      <c r="BS85" s="133">
        <f t="shared" si="395"/>
        <v>0</v>
      </c>
      <c r="BT85" s="134">
        <f t="shared" si="396"/>
        <v>0</v>
      </c>
      <c r="BU85" s="140" t="e">
        <f t="shared" si="397"/>
        <v>#DIV/0!</v>
      </c>
      <c r="BV85" s="141"/>
      <c r="BW85" s="135"/>
      <c r="BX85" s="143"/>
      <c r="BY85" s="144"/>
      <c r="BZ85" s="133"/>
      <c r="CA85" s="143"/>
      <c r="CB85" s="147"/>
      <c r="CC85" s="117" t="str">
        <f t="shared" si="366"/>
        <v xml:space="preserve"> </v>
      </c>
      <c r="CD85" s="146">
        <f t="shared" si="398"/>
        <v>0</v>
      </c>
      <c r="CE85" s="133">
        <f t="shared" si="399"/>
        <v>0</v>
      </c>
      <c r="CF85" s="134">
        <f t="shared" si="400"/>
        <v>0</v>
      </c>
      <c r="CG85" s="140" t="e">
        <f t="shared" si="401"/>
        <v>#DIV/0!</v>
      </c>
      <c r="CH85" s="141"/>
      <c r="CI85" s="135"/>
      <c r="CJ85" s="143"/>
      <c r="CK85" s="144"/>
      <c r="CL85" s="133"/>
      <c r="CM85" s="143"/>
      <c r="CN85" s="147"/>
      <c r="CP85" s="130" t="str">
        <f t="shared" si="324"/>
        <v/>
      </c>
    </row>
    <row r="86" spans="2:94" x14ac:dyDescent="0.25">
      <c r="B86" s="88" t="s">
        <v>81</v>
      </c>
      <c r="C86" s="89"/>
      <c r="D86" s="439" t="s">
        <v>14</v>
      </c>
      <c r="E86" s="440"/>
      <c r="F86" s="441"/>
      <c r="G86" s="90"/>
      <c r="H86" s="90"/>
      <c r="I86" s="91"/>
      <c r="J86" s="91"/>
      <c r="K86" s="92"/>
      <c r="L86" s="93">
        <f>M86+O86</f>
        <v>0</v>
      </c>
      <c r="M86" s="94">
        <f>+N86</f>
        <v>0</v>
      </c>
      <c r="N86" s="95">
        <f>+SUMIF($CP$5:$CP$220,$B86,M$5:M$220)</f>
        <v>0</v>
      </c>
      <c r="O86" s="92">
        <f>P86</f>
        <v>0</v>
      </c>
      <c r="P86" s="55">
        <f>+SUMIF($CP$5:$CP$220,$B86,O$5:O$220)</f>
        <v>0</v>
      </c>
      <c r="Q86" s="150"/>
      <c r="R86" s="93">
        <f>S86</f>
        <v>0</v>
      </c>
      <c r="S86" s="55">
        <f>+SUMIF($CP$5:$CP$220,$B86,R$5:R$220)</f>
        <v>0</v>
      </c>
      <c r="T86" s="97"/>
      <c r="U86" s="97" t="str">
        <f t="shared" si="338"/>
        <v xml:space="preserve"> </v>
      </c>
      <c r="V86" s="90"/>
      <c r="W86" s="92"/>
      <c r="X86" s="93" t="e">
        <f>Y86+AA86</f>
        <v>#DIV/0!</v>
      </c>
      <c r="Y86" s="94" t="e">
        <f>Z86</f>
        <v>#DIV/0!</v>
      </c>
      <c r="Z86" s="98" t="e">
        <f>+SUMIF($CP$5:$CP$220,$B86,Y$5:Y$220)</f>
        <v>#DIV/0!</v>
      </c>
      <c r="AA86" s="99" t="e">
        <f>AB86</f>
        <v>#DIV/0!</v>
      </c>
      <c r="AB86" s="98" t="e">
        <f>+SUMIF($CP$5:$CP$220,$B86,AA$5:AA$220)</f>
        <v>#DIV/0!</v>
      </c>
      <c r="AC86" s="96"/>
      <c r="AD86" s="92" t="e">
        <f>AE86</f>
        <v>#DIV/0!</v>
      </c>
      <c r="AE86" s="98" t="e">
        <f>+SUMIF($CP$5:$CP$220,$B86,AD$5:AD$220)</f>
        <v>#DIV/0!</v>
      </c>
      <c r="AF86" s="151"/>
      <c r="AG86" s="97" t="str">
        <f t="shared" si="343"/>
        <v xml:space="preserve"> </v>
      </c>
      <c r="AH86" s="101"/>
      <c r="AI86" s="92"/>
      <c r="AJ86" s="93" t="e">
        <f>AK86+AM86</f>
        <v>#DIV/0!</v>
      </c>
      <c r="AK86" s="94" t="e">
        <f>AL86</f>
        <v>#DIV/0!</v>
      </c>
      <c r="AL86" s="98" t="e">
        <f>+SUMIF($CP$5:$CP$220,$B86,AK$5:AK$220)</f>
        <v>#DIV/0!</v>
      </c>
      <c r="AM86" s="94" t="e">
        <f t="shared" ref="AM86" si="402">AM87+AM90</f>
        <v>#DIV/0!</v>
      </c>
      <c r="AN86" s="98" t="e">
        <f>+SUMIF($CP$5:$CP$220,$B86,AM$5:AM$220)</f>
        <v>#DIV/0!</v>
      </c>
      <c r="AO86" s="96"/>
      <c r="AP86" s="92" t="e">
        <f t="shared" ref="AP86" si="403">AP87+AP90</f>
        <v>#DIV/0!</v>
      </c>
      <c r="AQ86" s="98" t="e">
        <f>+SUMIF($CP$5:$CP$220,$B86,AP$5:AP$220)</f>
        <v>#DIV/0!</v>
      </c>
      <c r="AR86" s="152"/>
      <c r="AS86" s="97" t="str">
        <f t="shared" si="363"/>
        <v xml:space="preserve"> </v>
      </c>
      <c r="AT86" s="101"/>
      <c r="AU86" s="92"/>
      <c r="AV86" s="93" t="e">
        <f>AW86+AY86</f>
        <v>#DIV/0!</v>
      </c>
      <c r="AW86" s="94" t="e">
        <f>AX86</f>
        <v>#DIV/0!</v>
      </c>
      <c r="AX86" s="98" t="e">
        <f>+SUMIF($CP$5:$CP$220,$B86,AW$5:AW$220)</f>
        <v>#DIV/0!</v>
      </c>
      <c r="AY86" s="94" t="e">
        <f t="shared" ref="AY86" si="404">AY87+AY90</f>
        <v>#DIV/0!</v>
      </c>
      <c r="AZ86" s="98" t="e">
        <f>+SUMIF($CP$5:$CP$220,$B86,AY$5:AY$220)</f>
        <v>#DIV/0!</v>
      </c>
      <c r="BA86" s="96"/>
      <c r="BB86" s="92" t="e">
        <f t="shared" ref="BB86" si="405">BB87+BB90</f>
        <v>#DIV/0!</v>
      </c>
      <c r="BC86" s="98" t="e">
        <f>+SUMIF($CP$5:$CP$220,$B86,BB$5:BB$220)</f>
        <v>#DIV/0!</v>
      </c>
      <c r="BD86" s="152"/>
      <c r="BE86" s="97" t="str">
        <f t="shared" si="364"/>
        <v xml:space="preserve"> </v>
      </c>
      <c r="BF86" s="101"/>
      <c r="BG86" s="92"/>
      <c r="BH86" s="93" t="e">
        <f>BI86+BK86</f>
        <v>#DIV/0!</v>
      </c>
      <c r="BI86" s="94" t="e">
        <f>BJ86</f>
        <v>#DIV/0!</v>
      </c>
      <c r="BJ86" s="98" t="e">
        <f>+SUMIF($CP$5:$CP$220,$B86,BI$5:BI$220)</f>
        <v>#DIV/0!</v>
      </c>
      <c r="BK86" s="94" t="e">
        <f t="shared" ref="BK86" si="406">BK87+BK90</f>
        <v>#DIV/0!</v>
      </c>
      <c r="BL86" s="98" t="e">
        <f>+SUMIF($CP$5:$CP$220,$B86,BK$5:BK$220)</f>
        <v>#DIV/0!</v>
      </c>
      <c r="BM86" s="96"/>
      <c r="BN86" s="92" t="e">
        <f t="shared" ref="BN86" si="407">BN87+BN90</f>
        <v>#DIV/0!</v>
      </c>
      <c r="BO86" s="98" t="e">
        <f>+SUMIF($CP$5:$CP$220,$B86,BN$5:BN$220)</f>
        <v>#DIV/0!</v>
      </c>
      <c r="BP86" s="152"/>
      <c r="BQ86" s="97" t="str">
        <f t="shared" si="365"/>
        <v xml:space="preserve"> </v>
      </c>
      <c r="BR86" s="101"/>
      <c r="BS86" s="92"/>
      <c r="BT86" s="93" t="e">
        <f>BU86+BW86</f>
        <v>#DIV/0!</v>
      </c>
      <c r="BU86" s="94" t="e">
        <f>BV86</f>
        <v>#DIV/0!</v>
      </c>
      <c r="BV86" s="98" t="e">
        <f>+SUMIF($CP$5:$CP$220,$B86,BU$5:BU$220)</f>
        <v>#DIV/0!</v>
      </c>
      <c r="BW86" s="94" t="e">
        <f t="shared" ref="BW86" si="408">BW87+BW90</f>
        <v>#DIV/0!</v>
      </c>
      <c r="BX86" s="98" t="e">
        <f>+SUMIF($CP$5:$CP$220,$B86,BW$5:BW$220)</f>
        <v>#DIV/0!</v>
      </c>
      <c r="BY86" s="96"/>
      <c r="BZ86" s="92" t="e">
        <f t="shared" ref="BZ86" si="409">BZ87+BZ90</f>
        <v>#DIV/0!</v>
      </c>
      <c r="CA86" s="98" t="e">
        <f>+SUMIF($CP$5:$CP$220,$B86,BZ$5:BZ$220)</f>
        <v>#DIV/0!</v>
      </c>
      <c r="CB86" s="152"/>
      <c r="CC86" s="97" t="str">
        <f t="shared" si="366"/>
        <v xml:space="preserve"> </v>
      </c>
      <c r="CD86" s="101"/>
      <c r="CE86" s="92"/>
      <c r="CF86" s="93" t="e">
        <f>CG86+CI86</f>
        <v>#DIV/0!</v>
      </c>
      <c r="CG86" s="94" t="e">
        <f>CH86</f>
        <v>#DIV/0!</v>
      </c>
      <c r="CH86" s="98" t="e">
        <f>+SUMIF($CP$5:$CP$220,$B86,CG$5:CG$220)</f>
        <v>#DIV/0!</v>
      </c>
      <c r="CI86" s="94" t="e">
        <f t="shared" ref="CI86" si="410">CI87+CI90</f>
        <v>#DIV/0!</v>
      </c>
      <c r="CJ86" s="98" t="e">
        <f>+SUMIF($CP$5:$CP$220,$B86,CI$5:CI$220)</f>
        <v>#DIV/0!</v>
      </c>
      <c r="CK86" s="96"/>
      <c r="CL86" s="92" t="e">
        <f t="shared" ref="CL86" si="411">CL87+CL90</f>
        <v>#DIV/0!</v>
      </c>
      <c r="CM86" s="98" t="e">
        <f>+SUMIF($CP$5:$CP$220,$B86,CL$5:CL$220)</f>
        <v>#DIV/0!</v>
      </c>
      <c r="CN86" s="152"/>
      <c r="CP86" s="65" t="str">
        <f t="shared" si="324"/>
        <v/>
      </c>
    </row>
    <row r="87" spans="2:94" s="103" customFormat="1" x14ac:dyDescent="0.25">
      <c r="B87" s="104" t="s">
        <v>82</v>
      </c>
      <c r="C87" s="105"/>
      <c r="D87" s="169"/>
      <c r="E87" s="435" t="s">
        <v>158</v>
      </c>
      <c r="F87" s="435"/>
      <c r="G87" s="108"/>
      <c r="H87" s="108"/>
      <c r="I87" s="109"/>
      <c r="J87" s="109"/>
      <c r="K87" s="110">
        <f t="shared" ref="K87:K92" si="412">I87+J87</f>
        <v>0</v>
      </c>
      <c r="L87" s="111">
        <f t="shared" ref="L87:L92" si="413">H87*K87</f>
        <v>0</v>
      </c>
      <c r="M87" s="112">
        <f t="shared" si="337"/>
        <v>0</v>
      </c>
      <c r="N87" s="113"/>
      <c r="O87" s="110">
        <f>L87-M87</f>
        <v>0</v>
      </c>
      <c r="P87" s="114"/>
      <c r="Q87" s="115">
        <f>100%</f>
        <v>1</v>
      </c>
      <c r="R87" s="111">
        <f>ROUND((Q87*M87),0)</f>
        <v>0</v>
      </c>
      <c r="S87" s="114"/>
      <c r="T87" s="149"/>
      <c r="U87" s="117" t="e">
        <f t="shared" si="338"/>
        <v>#DIV/0!</v>
      </c>
      <c r="V87" s="108">
        <f t="shared" ref="V87:V92" si="414">H87</f>
        <v>0</v>
      </c>
      <c r="W87" s="110">
        <f t="shared" ref="W87:W92" si="415">K87</f>
        <v>0</v>
      </c>
      <c r="X87" s="111">
        <f t="shared" ref="X87:X92" si="416">V87*W87</f>
        <v>0</v>
      </c>
      <c r="Y87" s="153" t="e">
        <f t="shared" ref="Y87:Y92" si="417">($M87/$L87)*X87</f>
        <v>#DIV/0!</v>
      </c>
      <c r="Z87" s="119"/>
      <c r="AA87" s="120" t="e">
        <f>X87-Y87</f>
        <v>#DIV/0!</v>
      </c>
      <c r="AB87" s="121"/>
      <c r="AC87" s="122">
        <f>100%</f>
        <v>1</v>
      </c>
      <c r="AD87" s="110" t="e">
        <f>ROUND((AC87*Y87),0)</f>
        <v>#DIV/0!</v>
      </c>
      <c r="AE87" s="121"/>
      <c r="AF87" s="123" t="e">
        <f>Y87-M87</f>
        <v>#DIV/0!</v>
      </c>
      <c r="AG87" s="117" t="e">
        <f t="shared" si="343"/>
        <v>#DIV/0!</v>
      </c>
      <c r="AH87" s="124">
        <f t="shared" ref="AH87:AI92" si="418">V87</f>
        <v>0</v>
      </c>
      <c r="AI87" s="110">
        <f t="shared" si="418"/>
        <v>0</v>
      </c>
      <c r="AJ87" s="111">
        <f t="shared" ref="AJ87:AJ92" si="419">AH87*AI87</f>
        <v>0</v>
      </c>
      <c r="AK87" s="153" t="e">
        <f t="shared" ref="AK87:AK92" si="420">($M87/$L87)*AJ87</f>
        <v>#DIV/0!</v>
      </c>
      <c r="AL87" s="119"/>
      <c r="AM87" s="112" t="e">
        <f>AJ87-AK87</f>
        <v>#DIV/0!</v>
      </c>
      <c r="AN87" s="121"/>
      <c r="AO87" s="122">
        <f>100%</f>
        <v>1</v>
      </c>
      <c r="AP87" s="110" t="e">
        <f>AO87*AK87</f>
        <v>#DIV/0!</v>
      </c>
      <c r="AQ87" s="121"/>
      <c r="AR87" s="125" t="e">
        <f>AK87-Y87</f>
        <v>#DIV/0!</v>
      </c>
      <c r="AS87" s="117" t="e">
        <f t="shared" si="363"/>
        <v>#DIV/0!</v>
      </c>
      <c r="AT87" s="124">
        <f t="shared" ref="AT87:AT92" si="421">AH87</f>
        <v>0</v>
      </c>
      <c r="AU87" s="110">
        <f t="shared" ref="AU87:AU92" si="422">AI87</f>
        <v>0</v>
      </c>
      <c r="AV87" s="111">
        <f t="shared" ref="AV87:AV92" si="423">AT87*AU87</f>
        <v>0</v>
      </c>
      <c r="AW87" s="153" t="e">
        <f t="shared" ref="AW87:AW92" si="424">($M87/$L87)*AV87</f>
        <v>#DIV/0!</v>
      </c>
      <c r="AX87" s="119"/>
      <c r="AY87" s="112" t="e">
        <f>AV87-AW87</f>
        <v>#DIV/0!</v>
      </c>
      <c r="AZ87" s="121"/>
      <c r="BA87" s="122">
        <f>100%</f>
        <v>1</v>
      </c>
      <c r="BB87" s="110" t="e">
        <f>BA87*AW87</f>
        <v>#DIV/0!</v>
      </c>
      <c r="BC87" s="121"/>
      <c r="BD87" s="126" t="e">
        <f>AW87-AK87</f>
        <v>#DIV/0!</v>
      </c>
      <c r="BE87" s="117" t="e">
        <f t="shared" si="364"/>
        <v>#DIV/0!</v>
      </c>
      <c r="BF87" s="124">
        <f t="shared" ref="BF87:BF92" si="425">AT87</f>
        <v>0</v>
      </c>
      <c r="BG87" s="110">
        <f t="shared" ref="BG87:BG92" si="426">AU87</f>
        <v>0</v>
      </c>
      <c r="BH87" s="111">
        <f t="shared" ref="BH87:BH92" si="427">BF87*BG87</f>
        <v>0</v>
      </c>
      <c r="BI87" s="153" t="e">
        <f t="shared" ref="BI87:BI92" si="428">($M87/$L87)*BH87</f>
        <v>#DIV/0!</v>
      </c>
      <c r="BJ87" s="119"/>
      <c r="BK87" s="112" t="e">
        <f>BH87-BI87</f>
        <v>#DIV/0!</v>
      </c>
      <c r="BL87" s="121"/>
      <c r="BM87" s="122">
        <f>100%</f>
        <v>1</v>
      </c>
      <c r="BN87" s="110" t="e">
        <f>BM87*BI87</f>
        <v>#DIV/0!</v>
      </c>
      <c r="BO87" s="121"/>
      <c r="BP87" s="127" t="e">
        <f>BI87-AW87</f>
        <v>#DIV/0!</v>
      </c>
      <c r="BQ87" s="117" t="e">
        <f t="shared" si="365"/>
        <v>#DIV/0!</v>
      </c>
      <c r="BR87" s="124">
        <f t="shared" ref="BR87:BR92" si="429">BF87</f>
        <v>0</v>
      </c>
      <c r="BS87" s="110">
        <f t="shared" ref="BS87:BS92" si="430">BG87</f>
        <v>0</v>
      </c>
      <c r="BT87" s="111">
        <f t="shared" ref="BT87:BT92" si="431">BR87*BS87</f>
        <v>0</v>
      </c>
      <c r="BU87" s="153" t="e">
        <f t="shared" ref="BU87:BU92" si="432">($M87/$L87)*BT87</f>
        <v>#DIV/0!</v>
      </c>
      <c r="BV87" s="119"/>
      <c r="BW87" s="112" t="e">
        <f>BT87-BU87</f>
        <v>#DIV/0!</v>
      </c>
      <c r="BX87" s="121"/>
      <c r="BY87" s="122">
        <f>100%</f>
        <v>1</v>
      </c>
      <c r="BZ87" s="110" t="e">
        <f>BY87*BU87</f>
        <v>#DIV/0!</v>
      </c>
      <c r="CA87" s="121"/>
      <c r="CB87" s="128" t="e">
        <f>BU87-BI87</f>
        <v>#DIV/0!</v>
      </c>
      <c r="CC87" s="117" t="e">
        <f t="shared" si="366"/>
        <v>#DIV/0!</v>
      </c>
      <c r="CD87" s="124">
        <f t="shared" ref="CD87:CD92" si="433">BR87</f>
        <v>0</v>
      </c>
      <c r="CE87" s="110">
        <f t="shared" ref="CE87:CE92" si="434">BS87</f>
        <v>0</v>
      </c>
      <c r="CF87" s="111">
        <f t="shared" ref="CF87:CF92" si="435">CD87*CE87</f>
        <v>0</v>
      </c>
      <c r="CG87" s="153" t="e">
        <f t="shared" ref="CG87:CG92" si="436">($M87/$L87)*CF87</f>
        <v>#DIV/0!</v>
      </c>
      <c r="CH87" s="119"/>
      <c r="CI87" s="112" t="e">
        <f>CF87-CG87</f>
        <v>#DIV/0!</v>
      </c>
      <c r="CJ87" s="121"/>
      <c r="CK87" s="122">
        <f>100%</f>
        <v>1</v>
      </c>
      <c r="CL87" s="110" t="e">
        <f>CK87*CG87</f>
        <v>#DIV/0!</v>
      </c>
      <c r="CM87" s="121"/>
      <c r="CN87" s="129" t="e">
        <f>CG87-BU87</f>
        <v>#DIV/0!</v>
      </c>
      <c r="CP87" s="130" t="str">
        <f t="shared" si="324"/>
        <v>C/IV</v>
      </c>
    </row>
    <row r="88" spans="2:94" s="103" customFormat="1" x14ac:dyDescent="0.25">
      <c r="B88" s="131"/>
      <c r="C88" s="105"/>
      <c r="D88" s="169"/>
      <c r="E88" s="106"/>
      <c r="F88" s="148" t="s">
        <v>37</v>
      </c>
      <c r="G88" s="52"/>
      <c r="H88" s="52"/>
      <c r="I88" s="133"/>
      <c r="J88" s="133"/>
      <c r="K88" s="133">
        <f t="shared" si="412"/>
        <v>0</v>
      </c>
      <c r="L88" s="134">
        <f t="shared" si="413"/>
        <v>0</v>
      </c>
      <c r="M88" s="135">
        <f t="shared" si="337"/>
        <v>0</v>
      </c>
      <c r="N88" s="136"/>
      <c r="O88" s="133"/>
      <c r="P88" s="137"/>
      <c r="Q88" s="138"/>
      <c r="R88" s="134"/>
      <c r="S88" s="137"/>
      <c r="T88" s="117"/>
      <c r="U88" s="117" t="str">
        <f t="shared" si="338"/>
        <v xml:space="preserve"> </v>
      </c>
      <c r="V88" s="52">
        <f t="shared" si="414"/>
        <v>0</v>
      </c>
      <c r="W88" s="133">
        <f t="shared" si="415"/>
        <v>0</v>
      </c>
      <c r="X88" s="134">
        <f t="shared" si="416"/>
        <v>0</v>
      </c>
      <c r="Y88" s="140" t="e">
        <f t="shared" si="417"/>
        <v>#DIV/0!</v>
      </c>
      <c r="Z88" s="141"/>
      <c r="AA88" s="142"/>
      <c r="AB88" s="143"/>
      <c r="AC88" s="144"/>
      <c r="AD88" s="133"/>
      <c r="AE88" s="143"/>
      <c r="AF88" s="145"/>
      <c r="AG88" s="117" t="str">
        <f t="shared" si="343"/>
        <v xml:space="preserve"> </v>
      </c>
      <c r="AH88" s="146">
        <f t="shared" si="418"/>
        <v>0</v>
      </c>
      <c r="AI88" s="133">
        <f t="shared" si="418"/>
        <v>0</v>
      </c>
      <c r="AJ88" s="134">
        <f t="shared" si="419"/>
        <v>0</v>
      </c>
      <c r="AK88" s="140" t="e">
        <f t="shared" si="420"/>
        <v>#DIV/0!</v>
      </c>
      <c r="AL88" s="141"/>
      <c r="AM88" s="135"/>
      <c r="AN88" s="143"/>
      <c r="AO88" s="144"/>
      <c r="AP88" s="133"/>
      <c r="AQ88" s="143"/>
      <c r="AR88" s="147"/>
      <c r="AS88" s="117" t="str">
        <f t="shared" si="363"/>
        <v xml:space="preserve"> </v>
      </c>
      <c r="AT88" s="146">
        <f t="shared" si="421"/>
        <v>0</v>
      </c>
      <c r="AU88" s="133">
        <f t="shared" si="422"/>
        <v>0</v>
      </c>
      <c r="AV88" s="134">
        <f t="shared" si="423"/>
        <v>0</v>
      </c>
      <c r="AW88" s="140" t="e">
        <f t="shared" si="424"/>
        <v>#DIV/0!</v>
      </c>
      <c r="AX88" s="141"/>
      <c r="AY88" s="135"/>
      <c r="AZ88" s="143"/>
      <c r="BA88" s="144"/>
      <c r="BB88" s="133"/>
      <c r="BC88" s="143"/>
      <c r="BD88" s="147"/>
      <c r="BE88" s="117" t="str">
        <f t="shared" si="364"/>
        <v xml:space="preserve"> </v>
      </c>
      <c r="BF88" s="146">
        <f t="shared" si="425"/>
        <v>0</v>
      </c>
      <c r="BG88" s="133">
        <f t="shared" si="426"/>
        <v>0</v>
      </c>
      <c r="BH88" s="134">
        <f t="shared" si="427"/>
        <v>0</v>
      </c>
      <c r="BI88" s="140" t="e">
        <f t="shared" si="428"/>
        <v>#DIV/0!</v>
      </c>
      <c r="BJ88" s="141"/>
      <c r="BK88" s="135"/>
      <c r="BL88" s="143"/>
      <c r="BM88" s="144"/>
      <c r="BN88" s="133"/>
      <c r="BO88" s="143"/>
      <c r="BP88" s="147"/>
      <c r="BQ88" s="117" t="str">
        <f t="shared" si="365"/>
        <v xml:space="preserve"> </v>
      </c>
      <c r="BR88" s="146">
        <f t="shared" si="429"/>
        <v>0</v>
      </c>
      <c r="BS88" s="133">
        <f t="shared" si="430"/>
        <v>0</v>
      </c>
      <c r="BT88" s="134">
        <f t="shared" si="431"/>
        <v>0</v>
      </c>
      <c r="BU88" s="140" t="e">
        <f t="shared" si="432"/>
        <v>#DIV/0!</v>
      </c>
      <c r="BV88" s="141"/>
      <c r="BW88" s="135"/>
      <c r="BX88" s="143"/>
      <c r="BY88" s="144"/>
      <c r="BZ88" s="133"/>
      <c r="CA88" s="143"/>
      <c r="CB88" s="147"/>
      <c r="CC88" s="117" t="str">
        <f t="shared" si="366"/>
        <v xml:space="preserve"> </v>
      </c>
      <c r="CD88" s="146">
        <f t="shared" si="433"/>
        <v>0</v>
      </c>
      <c r="CE88" s="133">
        <f t="shared" si="434"/>
        <v>0</v>
      </c>
      <c r="CF88" s="134">
        <f t="shared" si="435"/>
        <v>0</v>
      </c>
      <c r="CG88" s="140" t="e">
        <f t="shared" si="436"/>
        <v>#DIV/0!</v>
      </c>
      <c r="CH88" s="141"/>
      <c r="CI88" s="135"/>
      <c r="CJ88" s="143"/>
      <c r="CK88" s="144"/>
      <c r="CL88" s="133"/>
      <c r="CM88" s="143"/>
      <c r="CN88" s="147"/>
      <c r="CP88" s="130" t="str">
        <f t="shared" si="324"/>
        <v/>
      </c>
    </row>
    <row r="89" spans="2:94" s="103" customFormat="1" x14ac:dyDescent="0.25">
      <c r="B89" s="131"/>
      <c r="C89" s="105"/>
      <c r="D89" s="169"/>
      <c r="E89" s="106"/>
      <c r="F89" s="148" t="s">
        <v>38</v>
      </c>
      <c r="G89" s="52"/>
      <c r="H89" s="52"/>
      <c r="I89" s="133"/>
      <c r="J89" s="133"/>
      <c r="K89" s="133">
        <f t="shared" si="412"/>
        <v>0</v>
      </c>
      <c r="L89" s="134">
        <f t="shared" si="413"/>
        <v>0</v>
      </c>
      <c r="M89" s="135">
        <f t="shared" si="337"/>
        <v>0</v>
      </c>
      <c r="N89" s="136"/>
      <c r="O89" s="133"/>
      <c r="P89" s="137"/>
      <c r="Q89" s="138"/>
      <c r="R89" s="134"/>
      <c r="S89" s="137"/>
      <c r="T89" s="117"/>
      <c r="U89" s="117" t="str">
        <f t="shared" si="338"/>
        <v xml:space="preserve"> </v>
      </c>
      <c r="V89" s="52">
        <f t="shared" si="414"/>
        <v>0</v>
      </c>
      <c r="W89" s="133">
        <f t="shared" si="415"/>
        <v>0</v>
      </c>
      <c r="X89" s="134">
        <f t="shared" si="416"/>
        <v>0</v>
      </c>
      <c r="Y89" s="140" t="e">
        <f t="shared" si="417"/>
        <v>#DIV/0!</v>
      </c>
      <c r="Z89" s="141"/>
      <c r="AA89" s="142"/>
      <c r="AB89" s="143"/>
      <c r="AC89" s="144"/>
      <c r="AD89" s="133"/>
      <c r="AE89" s="143"/>
      <c r="AF89" s="145"/>
      <c r="AG89" s="117" t="str">
        <f t="shared" si="343"/>
        <v xml:space="preserve"> </v>
      </c>
      <c r="AH89" s="146">
        <f t="shared" si="418"/>
        <v>0</v>
      </c>
      <c r="AI89" s="133">
        <f t="shared" si="418"/>
        <v>0</v>
      </c>
      <c r="AJ89" s="134">
        <f t="shared" si="419"/>
        <v>0</v>
      </c>
      <c r="AK89" s="140" t="e">
        <f t="shared" si="420"/>
        <v>#DIV/0!</v>
      </c>
      <c r="AL89" s="141"/>
      <c r="AM89" s="135"/>
      <c r="AN89" s="143"/>
      <c r="AO89" s="144"/>
      <c r="AP89" s="133"/>
      <c r="AQ89" s="143"/>
      <c r="AR89" s="147"/>
      <c r="AS89" s="117" t="str">
        <f t="shared" si="363"/>
        <v xml:space="preserve"> </v>
      </c>
      <c r="AT89" s="146">
        <f t="shared" si="421"/>
        <v>0</v>
      </c>
      <c r="AU89" s="133">
        <f t="shared" si="422"/>
        <v>0</v>
      </c>
      <c r="AV89" s="134">
        <f t="shared" si="423"/>
        <v>0</v>
      </c>
      <c r="AW89" s="140" t="e">
        <f t="shared" si="424"/>
        <v>#DIV/0!</v>
      </c>
      <c r="AX89" s="141"/>
      <c r="AY89" s="135"/>
      <c r="AZ89" s="143"/>
      <c r="BA89" s="144"/>
      <c r="BB89" s="133"/>
      <c r="BC89" s="143"/>
      <c r="BD89" s="147"/>
      <c r="BE89" s="117" t="str">
        <f t="shared" si="364"/>
        <v xml:space="preserve"> </v>
      </c>
      <c r="BF89" s="146">
        <f t="shared" si="425"/>
        <v>0</v>
      </c>
      <c r="BG89" s="133">
        <f t="shared" si="426"/>
        <v>0</v>
      </c>
      <c r="BH89" s="134">
        <f t="shared" si="427"/>
        <v>0</v>
      </c>
      <c r="BI89" s="140" t="e">
        <f t="shared" si="428"/>
        <v>#DIV/0!</v>
      </c>
      <c r="BJ89" s="141"/>
      <c r="BK89" s="135"/>
      <c r="BL89" s="143"/>
      <c r="BM89" s="144"/>
      <c r="BN89" s="133"/>
      <c r="BO89" s="143"/>
      <c r="BP89" s="147"/>
      <c r="BQ89" s="117" t="str">
        <f t="shared" si="365"/>
        <v xml:space="preserve"> </v>
      </c>
      <c r="BR89" s="146">
        <f t="shared" si="429"/>
        <v>0</v>
      </c>
      <c r="BS89" s="133">
        <f t="shared" si="430"/>
        <v>0</v>
      </c>
      <c r="BT89" s="134">
        <f t="shared" si="431"/>
        <v>0</v>
      </c>
      <c r="BU89" s="140" t="e">
        <f t="shared" si="432"/>
        <v>#DIV/0!</v>
      </c>
      <c r="BV89" s="141"/>
      <c r="BW89" s="135"/>
      <c r="BX89" s="143"/>
      <c r="BY89" s="144"/>
      <c r="BZ89" s="133"/>
      <c r="CA89" s="143"/>
      <c r="CB89" s="147"/>
      <c r="CC89" s="117" t="str">
        <f t="shared" si="366"/>
        <v xml:space="preserve"> </v>
      </c>
      <c r="CD89" s="146">
        <f t="shared" si="433"/>
        <v>0</v>
      </c>
      <c r="CE89" s="133">
        <f t="shared" si="434"/>
        <v>0</v>
      </c>
      <c r="CF89" s="134">
        <f t="shared" si="435"/>
        <v>0</v>
      </c>
      <c r="CG89" s="140" t="e">
        <f t="shared" si="436"/>
        <v>#DIV/0!</v>
      </c>
      <c r="CH89" s="141"/>
      <c r="CI89" s="135"/>
      <c r="CJ89" s="143"/>
      <c r="CK89" s="144"/>
      <c r="CL89" s="133"/>
      <c r="CM89" s="143"/>
      <c r="CN89" s="147"/>
      <c r="CP89" s="130" t="str">
        <f t="shared" si="324"/>
        <v/>
      </c>
    </row>
    <row r="90" spans="2:94" s="103" customFormat="1" x14ac:dyDescent="0.25">
      <c r="B90" s="104" t="s">
        <v>143</v>
      </c>
      <c r="C90" s="105"/>
      <c r="D90" s="169"/>
      <c r="E90" s="435" t="s">
        <v>158</v>
      </c>
      <c r="F90" s="435"/>
      <c r="G90" s="108"/>
      <c r="H90" s="108"/>
      <c r="I90" s="109"/>
      <c r="J90" s="109"/>
      <c r="K90" s="110">
        <f t="shared" si="412"/>
        <v>0</v>
      </c>
      <c r="L90" s="111">
        <f t="shared" si="413"/>
        <v>0</v>
      </c>
      <c r="M90" s="112">
        <f t="shared" si="337"/>
        <v>0</v>
      </c>
      <c r="N90" s="113"/>
      <c r="O90" s="110">
        <f>L90-M90</f>
        <v>0</v>
      </c>
      <c r="P90" s="114"/>
      <c r="Q90" s="115">
        <f>100%</f>
        <v>1</v>
      </c>
      <c r="R90" s="111">
        <f>ROUND((Q90*M90),0)</f>
        <v>0</v>
      </c>
      <c r="S90" s="114"/>
      <c r="T90" s="149"/>
      <c r="U90" s="117" t="e">
        <f t="shared" si="338"/>
        <v>#DIV/0!</v>
      </c>
      <c r="V90" s="108">
        <f t="shared" si="414"/>
        <v>0</v>
      </c>
      <c r="W90" s="110">
        <f t="shared" si="415"/>
        <v>0</v>
      </c>
      <c r="X90" s="111">
        <f t="shared" si="416"/>
        <v>0</v>
      </c>
      <c r="Y90" s="153" t="e">
        <f t="shared" si="417"/>
        <v>#DIV/0!</v>
      </c>
      <c r="Z90" s="119"/>
      <c r="AA90" s="120" t="e">
        <f>X90-Y90</f>
        <v>#DIV/0!</v>
      </c>
      <c r="AB90" s="121"/>
      <c r="AC90" s="122">
        <f>100%</f>
        <v>1</v>
      </c>
      <c r="AD90" s="110" t="e">
        <f>ROUND((AC90*Y90),0)</f>
        <v>#DIV/0!</v>
      </c>
      <c r="AE90" s="121"/>
      <c r="AF90" s="123" t="e">
        <f>Y90-M90</f>
        <v>#DIV/0!</v>
      </c>
      <c r="AG90" s="117" t="e">
        <f t="shared" si="343"/>
        <v>#DIV/0!</v>
      </c>
      <c r="AH90" s="124">
        <f t="shared" si="418"/>
        <v>0</v>
      </c>
      <c r="AI90" s="110">
        <f t="shared" si="418"/>
        <v>0</v>
      </c>
      <c r="AJ90" s="111">
        <f t="shared" si="419"/>
        <v>0</v>
      </c>
      <c r="AK90" s="153" t="e">
        <f t="shared" si="420"/>
        <v>#DIV/0!</v>
      </c>
      <c r="AL90" s="119"/>
      <c r="AM90" s="112" t="e">
        <f>AJ90-AK90</f>
        <v>#DIV/0!</v>
      </c>
      <c r="AN90" s="121"/>
      <c r="AO90" s="122">
        <f>100%</f>
        <v>1</v>
      </c>
      <c r="AP90" s="110" t="e">
        <f>AO90*AK90</f>
        <v>#DIV/0!</v>
      </c>
      <c r="AQ90" s="121"/>
      <c r="AR90" s="125" t="e">
        <f>AK90-Y90</f>
        <v>#DIV/0!</v>
      </c>
      <c r="AS90" s="117" t="e">
        <f t="shared" si="363"/>
        <v>#DIV/0!</v>
      </c>
      <c r="AT90" s="124">
        <f t="shared" si="421"/>
        <v>0</v>
      </c>
      <c r="AU90" s="110">
        <f t="shared" si="422"/>
        <v>0</v>
      </c>
      <c r="AV90" s="111">
        <f t="shared" si="423"/>
        <v>0</v>
      </c>
      <c r="AW90" s="153" t="e">
        <f t="shared" si="424"/>
        <v>#DIV/0!</v>
      </c>
      <c r="AX90" s="119"/>
      <c r="AY90" s="112" t="e">
        <f>AV90-AW90</f>
        <v>#DIV/0!</v>
      </c>
      <c r="AZ90" s="121"/>
      <c r="BA90" s="122">
        <f>100%</f>
        <v>1</v>
      </c>
      <c r="BB90" s="110" t="e">
        <f>BA90*AW90</f>
        <v>#DIV/0!</v>
      </c>
      <c r="BC90" s="121"/>
      <c r="BD90" s="126" t="e">
        <f>AW90-AK90</f>
        <v>#DIV/0!</v>
      </c>
      <c r="BE90" s="117" t="e">
        <f t="shared" si="364"/>
        <v>#DIV/0!</v>
      </c>
      <c r="BF90" s="124">
        <f t="shared" si="425"/>
        <v>0</v>
      </c>
      <c r="BG90" s="110">
        <f t="shared" si="426"/>
        <v>0</v>
      </c>
      <c r="BH90" s="111">
        <f t="shared" si="427"/>
        <v>0</v>
      </c>
      <c r="BI90" s="153" t="e">
        <f t="shared" si="428"/>
        <v>#DIV/0!</v>
      </c>
      <c r="BJ90" s="119"/>
      <c r="BK90" s="112" t="e">
        <f>BH90-BI90</f>
        <v>#DIV/0!</v>
      </c>
      <c r="BL90" s="121"/>
      <c r="BM90" s="122">
        <f>100%</f>
        <v>1</v>
      </c>
      <c r="BN90" s="110" t="e">
        <f>BM90*BI90</f>
        <v>#DIV/0!</v>
      </c>
      <c r="BO90" s="121"/>
      <c r="BP90" s="127" t="e">
        <f>BI90-AW90</f>
        <v>#DIV/0!</v>
      </c>
      <c r="BQ90" s="117" t="e">
        <f t="shared" si="365"/>
        <v>#DIV/0!</v>
      </c>
      <c r="BR90" s="124">
        <f t="shared" si="429"/>
        <v>0</v>
      </c>
      <c r="BS90" s="110">
        <f t="shared" si="430"/>
        <v>0</v>
      </c>
      <c r="BT90" s="111">
        <f t="shared" si="431"/>
        <v>0</v>
      </c>
      <c r="BU90" s="153" t="e">
        <f t="shared" si="432"/>
        <v>#DIV/0!</v>
      </c>
      <c r="BV90" s="119"/>
      <c r="BW90" s="112" t="e">
        <f>BT90-BU90</f>
        <v>#DIV/0!</v>
      </c>
      <c r="BX90" s="121"/>
      <c r="BY90" s="122">
        <f>100%</f>
        <v>1</v>
      </c>
      <c r="BZ90" s="110" t="e">
        <f>BY90*BU90</f>
        <v>#DIV/0!</v>
      </c>
      <c r="CA90" s="121"/>
      <c r="CB90" s="128" t="e">
        <f>BU90-BI90</f>
        <v>#DIV/0!</v>
      </c>
      <c r="CC90" s="117" t="e">
        <f t="shared" si="366"/>
        <v>#DIV/0!</v>
      </c>
      <c r="CD90" s="124">
        <f t="shared" si="433"/>
        <v>0</v>
      </c>
      <c r="CE90" s="110">
        <f t="shared" si="434"/>
        <v>0</v>
      </c>
      <c r="CF90" s="111">
        <f t="shared" si="435"/>
        <v>0</v>
      </c>
      <c r="CG90" s="153" t="e">
        <f t="shared" si="436"/>
        <v>#DIV/0!</v>
      </c>
      <c r="CH90" s="119"/>
      <c r="CI90" s="112" t="e">
        <f>CF90-CG90</f>
        <v>#DIV/0!</v>
      </c>
      <c r="CJ90" s="121"/>
      <c r="CK90" s="122">
        <f>100%</f>
        <v>1</v>
      </c>
      <c r="CL90" s="110" t="e">
        <f>CK90*CG90</f>
        <v>#DIV/0!</v>
      </c>
      <c r="CM90" s="121"/>
      <c r="CN90" s="129" t="e">
        <f>CG90-BU90</f>
        <v>#DIV/0!</v>
      </c>
      <c r="CP90" s="130" t="str">
        <f t="shared" si="324"/>
        <v>C/IV</v>
      </c>
    </row>
    <row r="91" spans="2:94" s="103" customFormat="1" x14ac:dyDescent="0.25">
      <c r="B91" s="131"/>
      <c r="C91" s="105"/>
      <c r="D91" s="169"/>
      <c r="E91" s="106"/>
      <c r="F91" s="148" t="s">
        <v>37</v>
      </c>
      <c r="G91" s="52"/>
      <c r="H91" s="52"/>
      <c r="I91" s="133"/>
      <c r="J91" s="133"/>
      <c r="K91" s="133">
        <f t="shared" si="412"/>
        <v>0</v>
      </c>
      <c r="L91" s="134">
        <f t="shared" si="413"/>
        <v>0</v>
      </c>
      <c r="M91" s="135">
        <f t="shared" si="337"/>
        <v>0</v>
      </c>
      <c r="N91" s="136"/>
      <c r="O91" s="133"/>
      <c r="P91" s="137"/>
      <c r="Q91" s="138"/>
      <c r="R91" s="134"/>
      <c r="S91" s="137"/>
      <c r="T91" s="117"/>
      <c r="U91" s="117" t="str">
        <f t="shared" si="338"/>
        <v xml:space="preserve"> </v>
      </c>
      <c r="V91" s="52">
        <f t="shared" si="414"/>
        <v>0</v>
      </c>
      <c r="W91" s="133">
        <f t="shared" si="415"/>
        <v>0</v>
      </c>
      <c r="X91" s="134">
        <f t="shared" si="416"/>
        <v>0</v>
      </c>
      <c r="Y91" s="140" t="e">
        <f t="shared" si="417"/>
        <v>#DIV/0!</v>
      </c>
      <c r="Z91" s="141"/>
      <c r="AA91" s="142"/>
      <c r="AB91" s="143"/>
      <c r="AC91" s="144"/>
      <c r="AD91" s="133"/>
      <c r="AE91" s="143"/>
      <c r="AF91" s="145"/>
      <c r="AG91" s="117" t="str">
        <f t="shared" si="343"/>
        <v xml:space="preserve"> </v>
      </c>
      <c r="AH91" s="146">
        <f t="shared" si="418"/>
        <v>0</v>
      </c>
      <c r="AI91" s="133">
        <f t="shared" si="418"/>
        <v>0</v>
      </c>
      <c r="AJ91" s="134">
        <f t="shared" si="419"/>
        <v>0</v>
      </c>
      <c r="AK91" s="140" t="e">
        <f t="shared" si="420"/>
        <v>#DIV/0!</v>
      </c>
      <c r="AL91" s="141"/>
      <c r="AM91" s="135"/>
      <c r="AN91" s="143"/>
      <c r="AO91" s="144"/>
      <c r="AP91" s="133"/>
      <c r="AQ91" s="143"/>
      <c r="AR91" s="147"/>
      <c r="AS91" s="117" t="str">
        <f t="shared" si="363"/>
        <v xml:space="preserve"> </v>
      </c>
      <c r="AT91" s="146">
        <f t="shared" si="421"/>
        <v>0</v>
      </c>
      <c r="AU91" s="133">
        <f t="shared" si="422"/>
        <v>0</v>
      </c>
      <c r="AV91" s="134">
        <f t="shared" si="423"/>
        <v>0</v>
      </c>
      <c r="AW91" s="140" t="e">
        <f t="shared" si="424"/>
        <v>#DIV/0!</v>
      </c>
      <c r="AX91" s="141"/>
      <c r="AY91" s="135"/>
      <c r="AZ91" s="143"/>
      <c r="BA91" s="144"/>
      <c r="BB91" s="133"/>
      <c r="BC91" s="143"/>
      <c r="BD91" s="147"/>
      <c r="BE91" s="117" t="str">
        <f t="shared" si="364"/>
        <v xml:space="preserve"> </v>
      </c>
      <c r="BF91" s="146">
        <f t="shared" si="425"/>
        <v>0</v>
      </c>
      <c r="BG91" s="133">
        <f t="shared" si="426"/>
        <v>0</v>
      </c>
      <c r="BH91" s="134">
        <f t="shared" si="427"/>
        <v>0</v>
      </c>
      <c r="BI91" s="140" t="e">
        <f t="shared" si="428"/>
        <v>#DIV/0!</v>
      </c>
      <c r="BJ91" s="141"/>
      <c r="BK91" s="135"/>
      <c r="BL91" s="143"/>
      <c r="BM91" s="144"/>
      <c r="BN91" s="133"/>
      <c r="BO91" s="143"/>
      <c r="BP91" s="147"/>
      <c r="BQ91" s="117" t="str">
        <f t="shared" si="365"/>
        <v xml:space="preserve"> </v>
      </c>
      <c r="BR91" s="146">
        <f t="shared" si="429"/>
        <v>0</v>
      </c>
      <c r="BS91" s="133">
        <f t="shared" si="430"/>
        <v>0</v>
      </c>
      <c r="BT91" s="134">
        <f t="shared" si="431"/>
        <v>0</v>
      </c>
      <c r="BU91" s="140" t="e">
        <f t="shared" si="432"/>
        <v>#DIV/0!</v>
      </c>
      <c r="BV91" s="141"/>
      <c r="BW91" s="135"/>
      <c r="BX91" s="143"/>
      <c r="BY91" s="144"/>
      <c r="BZ91" s="133"/>
      <c r="CA91" s="143"/>
      <c r="CB91" s="147"/>
      <c r="CC91" s="117" t="str">
        <f t="shared" si="366"/>
        <v xml:space="preserve"> </v>
      </c>
      <c r="CD91" s="146">
        <f t="shared" si="433"/>
        <v>0</v>
      </c>
      <c r="CE91" s="133">
        <f t="shared" si="434"/>
        <v>0</v>
      </c>
      <c r="CF91" s="134">
        <f t="shared" si="435"/>
        <v>0</v>
      </c>
      <c r="CG91" s="140" t="e">
        <f t="shared" si="436"/>
        <v>#DIV/0!</v>
      </c>
      <c r="CH91" s="141"/>
      <c r="CI91" s="135"/>
      <c r="CJ91" s="143"/>
      <c r="CK91" s="144"/>
      <c r="CL91" s="133"/>
      <c r="CM91" s="143"/>
      <c r="CN91" s="147"/>
      <c r="CP91" s="130" t="str">
        <f t="shared" si="324"/>
        <v/>
      </c>
    </row>
    <row r="92" spans="2:94" s="103" customFormat="1" x14ac:dyDescent="0.25">
      <c r="B92" s="131"/>
      <c r="C92" s="105"/>
      <c r="D92" s="169"/>
      <c r="E92" s="106"/>
      <c r="F92" s="148" t="s">
        <v>38</v>
      </c>
      <c r="G92" s="52"/>
      <c r="H92" s="52"/>
      <c r="I92" s="133"/>
      <c r="J92" s="133"/>
      <c r="K92" s="133">
        <f t="shared" si="412"/>
        <v>0</v>
      </c>
      <c r="L92" s="134">
        <f t="shared" si="413"/>
        <v>0</v>
      </c>
      <c r="M92" s="135">
        <f t="shared" si="337"/>
        <v>0</v>
      </c>
      <c r="N92" s="136"/>
      <c r="O92" s="133"/>
      <c r="P92" s="137"/>
      <c r="Q92" s="138"/>
      <c r="R92" s="134"/>
      <c r="S92" s="137"/>
      <c r="T92" s="117"/>
      <c r="U92" s="117" t="str">
        <f t="shared" si="338"/>
        <v xml:space="preserve"> </v>
      </c>
      <c r="V92" s="52">
        <f t="shared" si="414"/>
        <v>0</v>
      </c>
      <c r="W92" s="133">
        <f t="shared" si="415"/>
        <v>0</v>
      </c>
      <c r="X92" s="134">
        <f t="shared" si="416"/>
        <v>0</v>
      </c>
      <c r="Y92" s="140" t="e">
        <f t="shared" si="417"/>
        <v>#DIV/0!</v>
      </c>
      <c r="Z92" s="141"/>
      <c r="AA92" s="142"/>
      <c r="AB92" s="143"/>
      <c r="AC92" s="144"/>
      <c r="AD92" s="133"/>
      <c r="AE92" s="143"/>
      <c r="AF92" s="145"/>
      <c r="AG92" s="117" t="str">
        <f t="shared" si="343"/>
        <v xml:space="preserve"> </v>
      </c>
      <c r="AH92" s="146">
        <f t="shared" si="418"/>
        <v>0</v>
      </c>
      <c r="AI92" s="133">
        <f t="shared" si="418"/>
        <v>0</v>
      </c>
      <c r="AJ92" s="134">
        <f t="shared" si="419"/>
        <v>0</v>
      </c>
      <c r="AK92" s="140" t="e">
        <f t="shared" si="420"/>
        <v>#DIV/0!</v>
      </c>
      <c r="AL92" s="141"/>
      <c r="AM92" s="135"/>
      <c r="AN92" s="143"/>
      <c r="AO92" s="144"/>
      <c r="AP92" s="133"/>
      <c r="AQ92" s="143"/>
      <c r="AR92" s="147"/>
      <c r="AS92" s="117" t="str">
        <f t="shared" si="363"/>
        <v xml:space="preserve"> </v>
      </c>
      <c r="AT92" s="146">
        <f t="shared" si="421"/>
        <v>0</v>
      </c>
      <c r="AU92" s="133">
        <f t="shared" si="422"/>
        <v>0</v>
      </c>
      <c r="AV92" s="134">
        <f t="shared" si="423"/>
        <v>0</v>
      </c>
      <c r="AW92" s="140" t="e">
        <f t="shared" si="424"/>
        <v>#DIV/0!</v>
      </c>
      <c r="AX92" s="141"/>
      <c r="AY92" s="135"/>
      <c r="AZ92" s="143"/>
      <c r="BA92" s="144"/>
      <c r="BB92" s="133"/>
      <c r="BC92" s="143"/>
      <c r="BD92" s="147"/>
      <c r="BE92" s="117" t="str">
        <f t="shared" si="364"/>
        <v xml:space="preserve"> </v>
      </c>
      <c r="BF92" s="146">
        <f t="shared" si="425"/>
        <v>0</v>
      </c>
      <c r="BG92" s="133">
        <f t="shared" si="426"/>
        <v>0</v>
      </c>
      <c r="BH92" s="134">
        <f t="shared" si="427"/>
        <v>0</v>
      </c>
      <c r="BI92" s="140" t="e">
        <f t="shared" si="428"/>
        <v>#DIV/0!</v>
      </c>
      <c r="BJ92" s="141"/>
      <c r="BK92" s="135"/>
      <c r="BL92" s="143"/>
      <c r="BM92" s="144"/>
      <c r="BN92" s="133"/>
      <c r="BO92" s="143"/>
      <c r="BP92" s="147"/>
      <c r="BQ92" s="117" t="str">
        <f t="shared" si="365"/>
        <v xml:space="preserve"> </v>
      </c>
      <c r="BR92" s="146">
        <f t="shared" si="429"/>
        <v>0</v>
      </c>
      <c r="BS92" s="133">
        <f t="shared" si="430"/>
        <v>0</v>
      </c>
      <c r="BT92" s="134">
        <f t="shared" si="431"/>
        <v>0</v>
      </c>
      <c r="BU92" s="140" t="e">
        <f t="shared" si="432"/>
        <v>#DIV/0!</v>
      </c>
      <c r="BV92" s="141"/>
      <c r="BW92" s="135"/>
      <c r="BX92" s="143"/>
      <c r="BY92" s="144"/>
      <c r="BZ92" s="133"/>
      <c r="CA92" s="143"/>
      <c r="CB92" s="147"/>
      <c r="CC92" s="117" t="str">
        <f t="shared" si="366"/>
        <v xml:space="preserve"> </v>
      </c>
      <c r="CD92" s="146">
        <f t="shared" si="433"/>
        <v>0</v>
      </c>
      <c r="CE92" s="133">
        <f t="shared" si="434"/>
        <v>0</v>
      </c>
      <c r="CF92" s="134">
        <f t="shared" si="435"/>
        <v>0</v>
      </c>
      <c r="CG92" s="140" t="e">
        <f t="shared" si="436"/>
        <v>#DIV/0!</v>
      </c>
      <c r="CH92" s="141"/>
      <c r="CI92" s="135"/>
      <c r="CJ92" s="143"/>
      <c r="CK92" s="144"/>
      <c r="CL92" s="133"/>
      <c r="CM92" s="143"/>
      <c r="CN92" s="147"/>
      <c r="CP92" s="130" t="str">
        <f t="shared" si="324"/>
        <v/>
      </c>
    </row>
    <row r="93" spans="2:94" x14ac:dyDescent="0.25">
      <c r="B93" s="88" t="s">
        <v>83</v>
      </c>
      <c r="C93" s="89"/>
      <c r="D93" s="432" t="s">
        <v>15</v>
      </c>
      <c r="E93" s="433"/>
      <c r="F93" s="434"/>
      <c r="G93" s="90"/>
      <c r="H93" s="90"/>
      <c r="I93" s="91"/>
      <c r="J93" s="91"/>
      <c r="K93" s="92"/>
      <c r="L93" s="93">
        <f>M93+O93</f>
        <v>0</v>
      </c>
      <c r="M93" s="94">
        <f>+N93</f>
        <v>0</v>
      </c>
      <c r="N93" s="95">
        <f>+SUMIF($CP$5:$CP$220,$B93,M$5:M$220)</f>
        <v>0</v>
      </c>
      <c r="O93" s="92">
        <f>P93</f>
        <v>0</v>
      </c>
      <c r="P93" s="55">
        <f>+SUMIF($CP$5:$CP$220,$B93,O$5:O$220)</f>
        <v>0</v>
      </c>
      <c r="Q93" s="150"/>
      <c r="R93" s="93">
        <f>S93</f>
        <v>0</v>
      </c>
      <c r="S93" s="55">
        <f>+SUMIF($CP$5:$CP$220,$B93,R$5:R$220)</f>
        <v>0</v>
      </c>
      <c r="T93" s="97"/>
      <c r="U93" s="97" t="str">
        <f t="shared" si="338"/>
        <v xml:space="preserve"> </v>
      </c>
      <c r="V93" s="90"/>
      <c r="W93" s="92"/>
      <c r="X93" s="93" t="e">
        <f>Y93+AA93</f>
        <v>#DIV/0!</v>
      </c>
      <c r="Y93" s="94" t="e">
        <f>Z93</f>
        <v>#DIV/0!</v>
      </c>
      <c r="Z93" s="98" t="e">
        <f>+SUMIF($CP$5:$CP$220,$B93,Y$5:Y$220)</f>
        <v>#DIV/0!</v>
      </c>
      <c r="AA93" s="99" t="e">
        <f>AB93</f>
        <v>#DIV/0!</v>
      </c>
      <c r="AB93" s="98" t="e">
        <f>+SUMIF($CP$5:$CP$220,$B93,AA$5:AA$220)</f>
        <v>#DIV/0!</v>
      </c>
      <c r="AC93" s="96"/>
      <c r="AD93" s="92" t="e">
        <f>AE93</f>
        <v>#DIV/0!</v>
      </c>
      <c r="AE93" s="98" t="e">
        <f>+SUMIF($CP$5:$CP$220,$B93,AD$5:AD$220)</f>
        <v>#DIV/0!</v>
      </c>
      <c r="AF93" s="151"/>
      <c r="AG93" s="97" t="str">
        <f t="shared" si="343"/>
        <v xml:space="preserve"> </v>
      </c>
      <c r="AH93" s="101"/>
      <c r="AI93" s="92"/>
      <c r="AJ93" s="93" t="e">
        <f>AK93+AM93</f>
        <v>#DIV/0!</v>
      </c>
      <c r="AK93" s="94" t="e">
        <f>AL93</f>
        <v>#DIV/0!</v>
      </c>
      <c r="AL93" s="98" t="e">
        <f>+SUMIF($CP$5:$CP$220,$B93,AK$5:AK$220)</f>
        <v>#DIV/0!</v>
      </c>
      <c r="AM93" s="94" t="e">
        <f t="shared" ref="AM93" si="437">AM94+AM97</f>
        <v>#DIV/0!</v>
      </c>
      <c r="AN93" s="98" t="e">
        <f>+SUMIF($CP$5:$CP$220,$B93,AM$5:AM$220)</f>
        <v>#DIV/0!</v>
      </c>
      <c r="AO93" s="96"/>
      <c r="AP93" s="92" t="e">
        <f t="shared" ref="AP93" si="438">AP94+AP97</f>
        <v>#DIV/0!</v>
      </c>
      <c r="AQ93" s="98" t="e">
        <f>+SUMIF($CP$5:$CP$220,$B93,AP$5:AP$220)</f>
        <v>#DIV/0!</v>
      </c>
      <c r="AR93" s="152"/>
      <c r="AS93" s="97" t="str">
        <f t="shared" si="363"/>
        <v xml:space="preserve"> </v>
      </c>
      <c r="AT93" s="101"/>
      <c r="AU93" s="92"/>
      <c r="AV93" s="93" t="e">
        <f>AW93+AY93</f>
        <v>#DIV/0!</v>
      </c>
      <c r="AW93" s="94" t="e">
        <f>AX93</f>
        <v>#DIV/0!</v>
      </c>
      <c r="AX93" s="98" t="e">
        <f>+SUMIF($CP$5:$CP$220,$B93,AW$5:AW$220)</f>
        <v>#DIV/0!</v>
      </c>
      <c r="AY93" s="94" t="e">
        <f t="shared" ref="AY93" si="439">AY94+AY97</f>
        <v>#DIV/0!</v>
      </c>
      <c r="AZ93" s="98" t="e">
        <f>+SUMIF($CP$5:$CP$220,$B93,AY$5:AY$220)</f>
        <v>#DIV/0!</v>
      </c>
      <c r="BA93" s="96"/>
      <c r="BB93" s="92" t="e">
        <f t="shared" ref="BB93" si="440">BB94+BB97</f>
        <v>#DIV/0!</v>
      </c>
      <c r="BC93" s="98" t="e">
        <f>+SUMIF($CP$5:$CP$220,$B93,BB$5:BB$220)</f>
        <v>#DIV/0!</v>
      </c>
      <c r="BD93" s="152"/>
      <c r="BE93" s="97" t="str">
        <f t="shared" si="364"/>
        <v xml:space="preserve"> </v>
      </c>
      <c r="BF93" s="101"/>
      <c r="BG93" s="92"/>
      <c r="BH93" s="93" t="e">
        <f>BI93+BK93</f>
        <v>#DIV/0!</v>
      </c>
      <c r="BI93" s="94" t="e">
        <f>BJ93</f>
        <v>#DIV/0!</v>
      </c>
      <c r="BJ93" s="98" t="e">
        <f>+SUMIF($CP$5:$CP$220,$B93,BI$5:BI$220)</f>
        <v>#DIV/0!</v>
      </c>
      <c r="BK93" s="94" t="e">
        <f t="shared" ref="BK93" si="441">BK94+BK97</f>
        <v>#DIV/0!</v>
      </c>
      <c r="BL93" s="98" t="e">
        <f>+SUMIF($CP$5:$CP$220,$B93,BK$5:BK$220)</f>
        <v>#DIV/0!</v>
      </c>
      <c r="BM93" s="96"/>
      <c r="BN93" s="92" t="e">
        <f t="shared" ref="BN93" si="442">BN94+BN97</f>
        <v>#DIV/0!</v>
      </c>
      <c r="BO93" s="98" t="e">
        <f>+SUMIF($CP$5:$CP$220,$B93,BN$5:BN$220)</f>
        <v>#DIV/0!</v>
      </c>
      <c r="BP93" s="152"/>
      <c r="BQ93" s="97" t="str">
        <f t="shared" si="365"/>
        <v xml:space="preserve"> </v>
      </c>
      <c r="BR93" s="101"/>
      <c r="BS93" s="92"/>
      <c r="BT93" s="93" t="e">
        <f>BU93+BW93</f>
        <v>#DIV/0!</v>
      </c>
      <c r="BU93" s="94" t="e">
        <f>BV93</f>
        <v>#DIV/0!</v>
      </c>
      <c r="BV93" s="98" t="e">
        <f>+SUMIF($CP$5:$CP$220,$B93,BU$5:BU$220)</f>
        <v>#DIV/0!</v>
      </c>
      <c r="BW93" s="94" t="e">
        <f t="shared" ref="BW93" si="443">BW94+BW97</f>
        <v>#DIV/0!</v>
      </c>
      <c r="BX93" s="98" t="e">
        <f>+SUMIF($CP$5:$CP$220,$B93,BW$5:BW$220)</f>
        <v>#DIV/0!</v>
      </c>
      <c r="BY93" s="96"/>
      <c r="BZ93" s="92" t="e">
        <f t="shared" ref="BZ93" si="444">BZ94+BZ97</f>
        <v>#DIV/0!</v>
      </c>
      <c r="CA93" s="98" t="e">
        <f>+SUMIF($CP$5:$CP$220,$B93,BZ$5:BZ$220)</f>
        <v>#DIV/0!</v>
      </c>
      <c r="CB93" s="152"/>
      <c r="CC93" s="97" t="str">
        <f t="shared" si="366"/>
        <v xml:space="preserve"> </v>
      </c>
      <c r="CD93" s="101"/>
      <c r="CE93" s="92"/>
      <c r="CF93" s="93" t="e">
        <f>CG93+CI93</f>
        <v>#DIV/0!</v>
      </c>
      <c r="CG93" s="94" t="e">
        <f>CH93</f>
        <v>#DIV/0!</v>
      </c>
      <c r="CH93" s="98" t="e">
        <f>+SUMIF($CP$5:$CP$220,$B93,CG$5:CG$220)</f>
        <v>#DIV/0!</v>
      </c>
      <c r="CI93" s="94" t="e">
        <f t="shared" ref="CI93" si="445">CI94+CI97</f>
        <v>#DIV/0!</v>
      </c>
      <c r="CJ93" s="98" t="e">
        <f>+SUMIF($CP$5:$CP$220,$B93,CI$5:CI$220)</f>
        <v>#DIV/0!</v>
      </c>
      <c r="CK93" s="96"/>
      <c r="CL93" s="92" t="e">
        <f t="shared" ref="CL93" si="446">CL94+CL97</f>
        <v>#DIV/0!</v>
      </c>
      <c r="CM93" s="98" t="e">
        <f>+SUMIF($CP$5:$CP$220,$B93,CL$5:CL$220)</f>
        <v>#DIV/0!</v>
      </c>
      <c r="CN93" s="152"/>
      <c r="CP93" s="65" t="str">
        <f t="shared" si="324"/>
        <v>C</v>
      </c>
    </row>
    <row r="94" spans="2:94" s="103" customFormat="1" x14ac:dyDescent="0.25">
      <c r="B94" s="104" t="s">
        <v>84</v>
      </c>
      <c r="C94" s="105"/>
      <c r="D94" s="170"/>
      <c r="E94" s="435" t="s">
        <v>158</v>
      </c>
      <c r="F94" s="435"/>
      <c r="G94" s="108"/>
      <c r="H94" s="108"/>
      <c r="I94" s="109"/>
      <c r="J94" s="109"/>
      <c r="K94" s="110">
        <f t="shared" ref="K94:K99" si="447">I94+J94</f>
        <v>0</v>
      </c>
      <c r="L94" s="111">
        <f t="shared" ref="L94:L99" si="448">H94*K94</f>
        <v>0</v>
      </c>
      <c r="M94" s="112">
        <f t="shared" si="337"/>
        <v>0</v>
      </c>
      <c r="N94" s="113"/>
      <c r="O94" s="110">
        <f>L94-M94</f>
        <v>0</v>
      </c>
      <c r="P94" s="114"/>
      <c r="Q94" s="115">
        <f>100%</f>
        <v>1</v>
      </c>
      <c r="R94" s="111">
        <f>ROUND((Q94*M94),0)</f>
        <v>0</v>
      </c>
      <c r="S94" s="114"/>
      <c r="T94" s="149"/>
      <c r="U94" s="117" t="e">
        <f t="shared" si="338"/>
        <v>#DIV/0!</v>
      </c>
      <c r="V94" s="108">
        <f t="shared" ref="V94:V99" si="449">H94</f>
        <v>0</v>
      </c>
      <c r="W94" s="110">
        <f t="shared" ref="W94:W99" si="450">K94</f>
        <v>0</v>
      </c>
      <c r="X94" s="111">
        <f t="shared" ref="X94:X99" si="451">V94*W94</f>
        <v>0</v>
      </c>
      <c r="Y94" s="153" t="e">
        <f t="shared" ref="Y94:Y99" si="452">($M94/$L94)*X94</f>
        <v>#DIV/0!</v>
      </c>
      <c r="Z94" s="119"/>
      <c r="AA94" s="120" t="e">
        <f>X94-Y94</f>
        <v>#DIV/0!</v>
      </c>
      <c r="AB94" s="121"/>
      <c r="AC94" s="122">
        <f>100%</f>
        <v>1</v>
      </c>
      <c r="AD94" s="110" t="e">
        <f>ROUND((AC94*Y94),0)</f>
        <v>#DIV/0!</v>
      </c>
      <c r="AE94" s="121"/>
      <c r="AF94" s="123" t="e">
        <f>Y94-M94</f>
        <v>#DIV/0!</v>
      </c>
      <c r="AG94" s="117" t="e">
        <f t="shared" si="343"/>
        <v>#DIV/0!</v>
      </c>
      <c r="AH94" s="124">
        <f t="shared" ref="AH94:AI99" si="453">V94</f>
        <v>0</v>
      </c>
      <c r="AI94" s="110">
        <f t="shared" si="453"/>
        <v>0</v>
      </c>
      <c r="AJ94" s="111">
        <f t="shared" ref="AJ94:AJ99" si="454">AH94*AI94</f>
        <v>0</v>
      </c>
      <c r="AK94" s="153" t="e">
        <f t="shared" ref="AK94:AK99" si="455">($M94/$L94)*AJ94</f>
        <v>#DIV/0!</v>
      </c>
      <c r="AL94" s="119"/>
      <c r="AM94" s="112" t="e">
        <f>AJ94-AK94</f>
        <v>#DIV/0!</v>
      </c>
      <c r="AN94" s="121"/>
      <c r="AO94" s="122">
        <f>100%</f>
        <v>1</v>
      </c>
      <c r="AP94" s="110" t="e">
        <f>AO94*AK94</f>
        <v>#DIV/0!</v>
      </c>
      <c r="AQ94" s="121"/>
      <c r="AR94" s="125" t="e">
        <f>AK94-Y94</f>
        <v>#DIV/0!</v>
      </c>
      <c r="AS94" s="117" t="e">
        <f t="shared" si="363"/>
        <v>#DIV/0!</v>
      </c>
      <c r="AT94" s="124">
        <f t="shared" ref="AT94:AT99" si="456">AH94</f>
        <v>0</v>
      </c>
      <c r="AU94" s="110">
        <f t="shared" ref="AU94:AU99" si="457">AI94</f>
        <v>0</v>
      </c>
      <c r="AV94" s="111">
        <f t="shared" ref="AV94:AV99" si="458">AT94*AU94</f>
        <v>0</v>
      </c>
      <c r="AW94" s="153" t="e">
        <f t="shared" ref="AW94:AW99" si="459">($M94/$L94)*AV94</f>
        <v>#DIV/0!</v>
      </c>
      <c r="AX94" s="119"/>
      <c r="AY94" s="112" t="e">
        <f>AV94-AW94</f>
        <v>#DIV/0!</v>
      </c>
      <c r="AZ94" s="121"/>
      <c r="BA94" s="122">
        <f>100%</f>
        <v>1</v>
      </c>
      <c r="BB94" s="110" t="e">
        <f>BA94*AW94</f>
        <v>#DIV/0!</v>
      </c>
      <c r="BC94" s="121"/>
      <c r="BD94" s="126" t="e">
        <f>AW94-AK94</f>
        <v>#DIV/0!</v>
      </c>
      <c r="BE94" s="117" t="e">
        <f t="shared" si="364"/>
        <v>#DIV/0!</v>
      </c>
      <c r="BF94" s="124">
        <f t="shared" ref="BF94:BF99" si="460">AT94</f>
        <v>0</v>
      </c>
      <c r="BG94" s="110">
        <f t="shared" ref="BG94:BG99" si="461">AU94</f>
        <v>0</v>
      </c>
      <c r="BH94" s="111">
        <f t="shared" ref="BH94:BH99" si="462">BF94*BG94</f>
        <v>0</v>
      </c>
      <c r="BI94" s="153" t="e">
        <f t="shared" ref="BI94:BI99" si="463">($M94/$L94)*BH94</f>
        <v>#DIV/0!</v>
      </c>
      <c r="BJ94" s="119"/>
      <c r="BK94" s="112" t="e">
        <f>BH94-BI94</f>
        <v>#DIV/0!</v>
      </c>
      <c r="BL94" s="121"/>
      <c r="BM94" s="122">
        <f>100%</f>
        <v>1</v>
      </c>
      <c r="BN94" s="110" t="e">
        <f>BM94*BI94</f>
        <v>#DIV/0!</v>
      </c>
      <c r="BO94" s="121"/>
      <c r="BP94" s="127" t="e">
        <f>BI94-AW94</f>
        <v>#DIV/0!</v>
      </c>
      <c r="BQ94" s="117" t="e">
        <f t="shared" si="365"/>
        <v>#DIV/0!</v>
      </c>
      <c r="BR94" s="124">
        <f t="shared" ref="BR94:BR99" si="464">BF94</f>
        <v>0</v>
      </c>
      <c r="BS94" s="110">
        <f t="shared" ref="BS94:BS99" si="465">BG94</f>
        <v>0</v>
      </c>
      <c r="BT94" s="111">
        <f t="shared" ref="BT94:BT99" si="466">BR94*BS94</f>
        <v>0</v>
      </c>
      <c r="BU94" s="153" t="e">
        <f t="shared" ref="BU94:BU99" si="467">($M94/$L94)*BT94</f>
        <v>#DIV/0!</v>
      </c>
      <c r="BV94" s="119"/>
      <c r="BW94" s="112" t="e">
        <f>BT94-BU94</f>
        <v>#DIV/0!</v>
      </c>
      <c r="BX94" s="121"/>
      <c r="BY94" s="122">
        <f>100%</f>
        <v>1</v>
      </c>
      <c r="BZ94" s="110" t="e">
        <f>BY94*BU94</f>
        <v>#DIV/0!</v>
      </c>
      <c r="CA94" s="121"/>
      <c r="CB94" s="128" t="e">
        <f>BU94-BI94</f>
        <v>#DIV/0!</v>
      </c>
      <c r="CC94" s="117" t="e">
        <f t="shared" si="366"/>
        <v>#DIV/0!</v>
      </c>
      <c r="CD94" s="124">
        <f t="shared" ref="CD94:CD99" si="468">BR94</f>
        <v>0</v>
      </c>
      <c r="CE94" s="110">
        <f t="shared" ref="CE94:CE99" si="469">BS94</f>
        <v>0</v>
      </c>
      <c r="CF94" s="111">
        <f t="shared" ref="CF94:CF99" si="470">CD94*CE94</f>
        <v>0</v>
      </c>
      <c r="CG94" s="153" t="e">
        <f t="shared" ref="CG94:CG99" si="471">($M94/$L94)*CF94</f>
        <v>#DIV/0!</v>
      </c>
      <c r="CH94" s="119"/>
      <c r="CI94" s="112" t="e">
        <f>CF94-CG94</f>
        <v>#DIV/0!</v>
      </c>
      <c r="CJ94" s="121"/>
      <c r="CK94" s="122">
        <f>100%</f>
        <v>1</v>
      </c>
      <c r="CL94" s="110" t="e">
        <f>CK94*CG94</f>
        <v>#DIV/0!</v>
      </c>
      <c r="CM94" s="121"/>
      <c r="CN94" s="129" t="e">
        <f>CG94-BU94</f>
        <v>#DIV/0!</v>
      </c>
      <c r="CP94" s="130" t="str">
        <f t="shared" si="324"/>
        <v>C/V</v>
      </c>
    </row>
    <row r="95" spans="2:94" s="103" customFormat="1" x14ac:dyDescent="0.25">
      <c r="B95" s="131"/>
      <c r="C95" s="105"/>
      <c r="D95" s="170"/>
      <c r="E95" s="106"/>
      <c r="F95" s="148" t="s">
        <v>37</v>
      </c>
      <c r="G95" s="52"/>
      <c r="H95" s="52"/>
      <c r="I95" s="133"/>
      <c r="J95" s="133"/>
      <c r="K95" s="133">
        <f t="shared" si="447"/>
        <v>0</v>
      </c>
      <c r="L95" s="134">
        <f t="shared" si="448"/>
        <v>0</v>
      </c>
      <c r="M95" s="135">
        <f t="shared" si="337"/>
        <v>0</v>
      </c>
      <c r="N95" s="136"/>
      <c r="O95" s="133"/>
      <c r="P95" s="137"/>
      <c r="Q95" s="138"/>
      <c r="R95" s="134"/>
      <c r="S95" s="137"/>
      <c r="T95" s="117"/>
      <c r="U95" s="117" t="str">
        <f t="shared" si="338"/>
        <v xml:space="preserve"> </v>
      </c>
      <c r="V95" s="52">
        <f t="shared" si="449"/>
        <v>0</v>
      </c>
      <c r="W95" s="133">
        <f t="shared" si="450"/>
        <v>0</v>
      </c>
      <c r="X95" s="134">
        <f t="shared" si="451"/>
        <v>0</v>
      </c>
      <c r="Y95" s="140" t="e">
        <f t="shared" si="452"/>
        <v>#DIV/0!</v>
      </c>
      <c r="Z95" s="141"/>
      <c r="AA95" s="142"/>
      <c r="AB95" s="143"/>
      <c r="AC95" s="144"/>
      <c r="AD95" s="133"/>
      <c r="AE95" s="143"/>
      <c r="AF95" s="145"/>
      <c r="AG95" s="117" t="str">
        <f t="shared" si="343"/>
        <v xml:space="preserve"> </v>
      </c>
      <c r="AH95" s="146">
        <f t="shared" si="453"/>
        <v>0</v>
      </c>
      <c r="AI95" s="133">
        <f t="shared" si="453"/>
        <v>0</v>
      </c>
      <c r="AJ95" s="134">
        <f t="shared" si="454"/>
        <v>0</v>
      </c>
      <c r="AK95" s="140" t="e">
        <f t="shared" si="455"/>
        <v>#DIV/0!</v>
      </c>
      <c r="AL95" s="141"/>
      <c r="AM95" s="135"/>
      <c r="AN95" s="143"/>
      <c r="AO95" s="144"/>
      <c r="AP95" s="133"/>
      <c r="AQ95" s="143"/>
      <c r="AR95" s="147"/>
      <c r="AS95" s="117" t="str">
        <f t="shared" si="363"/>
        <v xml:space="preserve"> </v>
      </c>
      <c r="AT95" s="146">
        <f t="shared" si="456"/>
        <v>0</v>
      </c>
      <c r="AU95" s="133">
        <f t="shared" si="457"/>
        <v>0</v>
      </c>
      <c r="AV95" s="134">
        <f t="shared" si="458"/>
        <v>0</v>
      </c>
      <c r="AW95" s="140" t="e">
        <f t="shared" si="459"/>
        <v>#DIV/0!</v>
      </c>
      <c r="AX95" s="141"/>
      <c r="AY95" s="135"/>
      <c r="AZ95" s="143"/>
      <c r="BA95" s="144"/>
      <c r="BB95" s="133"/>
      <c r="BC95" s="143"/>
      <c r="BD95" s="147"/>
      <c r="BE95" s="117" t="str">
        <f t="shared" si="364"/>
        <v xml:space="preserve"> </v>
      </c>
      <c r="BF95" s="146">
        <f t="shared" si="460"/>
        <v>0</v>
      </c>
      <c r="BG95" s="133">
        <f t="shared" si="461"/>
        <v>0</v>
      </c>
      <c r="BH95" s="134">
        <f t="shared" si="462"/>
        <v>0</v>
      </c>
      <c r="BI95" s="140" t="e">
        <f t="shared" si="463"/>
        <v>#DIV/0!</v>
      </c>
      <c r="BJ95" s="141"/>
      <c r="BK95" s="135"/>
      <c r="BL95" s="143"/>
      <c r="BM95" s="144"/>
      <c r="BN95" s="133"/>
      <c r="BO95" s="143"/>
      <c r="BP95" s="147"/>
      <c r="BQ95" s="117" t="str">
        <f t="shared" si="365"/>
        <v xml:space="preserve"> </v>
      </c>
      <c r="BR95" s="146">
        <f t="shared" si="464"/>
        <v>0</v>
      </c>
      <c r="BS95" s="133">
        <f t="shared" si="465"/>
        <v>0</v>
      </c>
      <c r="BT95" s="134">
        <f t="shared" si="466"/>
        <v>0</v>
      </c>
      <c r="BU95" s="140" t="e">
        <f t="shared" si="467"/>
        <v>#DIV/0!</v>
      </c>
      <c r="BV95" s="141"/>
      <c r="BW95" s="135"/>
      <c r="BX95" s="143"/>
      <c r="BY95" s="144"/>
      <c r="BZ95" s="133"/>
      <c r="CA95" s="143"/>
      <c r="CB95" s="147"/>
      <c r="CC95" s="117" t="str">
        <f t="shared" si="366"/>
        <v xml:space="preserve"> </v>
      </c>
      <c r="CD95" s="146">
        <f t="shared" si="468"/>
        <v>0</v>
      </c>
      <c r="CE95" s="133">
        <f t="shared" si="469"/>
        <v>0</v>
      </c>
      <c r="CF95" s="134">
        <f t="shared" si="470"/>
        <v>0</v>
      </c>
      <c r="CG95" s="140" t="e">
        <f t="shared" si="471"/>
        <v>#DIV/0!</v>
      </c>
      <c r="CH95" s="141"/>
      <c r="CI95" s="135"/>
      <c r="CJ95" s="143"/>
      <c r="CK95" s="144"/>
      <c r="CL95" s="133"/>
      <c r="CM95" s="143"/>
      <c r="CN95" s="147"/>
      <c r="CP95" s="130" t="str">
        <f t="shared" si="324"/>
        <v/>
      </c>
    </row>
    <row r="96" spans="2:94" s="103" customFormat="1" x14ac:dyDescent="0.25">
      <c r="B96" s="131"/>
      <c r="C96" s="105"/>
      <c r="D96" s="170"/>
      <c r="E96" s="106"/>
      <c r="F96" s="148" t="s">
        <v>38</v>
      </c>
      <c r="G96" s="52"/>
      <c r="H96" s="52"/>
      <c r="I96" s="133"/>
      <c r="J96" s="133"/>
      <c r="K96" s="133">
        <f t="shared" si="447"/>
        <v>0</v>
      </c>
      <c r="L96" s="134">
        <f t="shared" si="448"/>
        <v>0</v>
      </c>
      <c r="M96" s="135">
        <f t="shared" si="337"/>
        <v>0</v>
      </c>
      <c r="N96" s="136"/>
      <c r="O96" s="133"/>
      <c r="P96" s="137"/>
      <c r="Q96" s="138"/>
      <c r="R96" s="134"/>
      <c r="S96" s="137"/>
      <c r="T96" s="117"/>
      <c r="U96" s="117" t="str">
        <f t="shared" si="338"/>
        <v xml:space="preserve"> </v>
      </c>
      <c r="V96" s="52">
        <f t="shared" si="449"/>
        <v>0</v>
      </c>
      <c r="W96" s="133">
        <f t="shared" si="450"/>
        <v>0</v>
      </c>
      <c r="X96" s="134">
        <f t="shared" si="451"/>
        <v>0</v>
      </c>
      <c r="Y96" s="140" t="e">
        <f t="shared" si="452"/>
        <v>#DIV/0!</v>
      </c>
      <c r="Z96" s="141"/>
      <c r="AA96" s="142"/>
      <c r="AB96" s="143"/>
      <c r="AC96" s="144"/>
      <c r="AD96" s="133"/>
      <c r="AE96" s="143"/>
      <c r="AF96" s="145"/>
      <c r="AG96" s="117" t="str">
        <f t="shared" si="343"/>
        <v xml:space="preserve"> </v>
      </c>
      <c r="AH96" s="146">
        <f t="shared" si="453"/>
        <v>0</v>
      </c>
      <c r="AI96" s="133">
        <f t="shared" si="453"/>
        <v>0</v>
      </c>
      <c r="AJ96" s="134">
        <f t="shared" si="454"/>
        <v>0</v>
      </c>
      <c r="AK96" s="140" t="e">
        <f t="shared" si="455"/>
        <v>#DIV/0!</v>
      </c>
      <c r="AL96" s="141"/>
      <c r="AM96" s="135"/>
      <c r="AN96" s="143"/>
      <c r="AO96" s="144"/>
      <c r="AP96" s="133"/>
      <c r="AQ96" s="143"/>
      <c r="AR96" s="147"/>
      <c r="AS96" s="117" t="str">
        <f t="shared" si="363"/>
        <v xml:space="preserve"> </v>
      </c>
      <c r="AT96" s="146">
        <f t="shared" si="456"/>
        <v>0</v>
      </c>
      <c r="AU96" s="133">
        <f t="shared" si="457"/>
        <v>0</v>
      </c>
      <c r="AV96" s="134">
        <f t="shared" si="458"/>
        <v>0</v>
      </c>
      <c r="AW96" s="140" t="e">
        <f t="shared" si="459"/>
        <v>#DIV/0!</v>
      </c>
      <c r="AX96" s="141"/>
      <c r="AY96" s="135"/>
      <c r="AZ96" s="143"/>
      <c r="BA96" s="144"/>
      <c r="BB96" s="133"/>
      <c r="BC96" s="143"/>
      <c r="BD96" s="147"/>
      <c r="BE96" s="117" t="str">
        <f t="shared" si="364"/>
        <v xml:space="preserve"> </v>
      </c>
      <c r="BF96" s="146">
        <f t="shared" si="460"/>
        <v>0</v>
      </c>
      <c r="BG96" s="133">
        <f t="shared" si="461"/>
        <v>0</v>
      </c>
      <c r="BH96" s="134">
        <f t="shared" si="462"/>
        <v>0</v>
      </c>
      <c r="BI96" s="140" t="e">
        <f t="shared" si="463"/>
        <v>#DIV/0!</v>
      </c>
      <c r="BJ96" s="141"/>
      <c r="BK96" s="135"/>
      <c r="BL96" s="143"/>
      <c r="BM96" s="144"/>
      <c r="BN96" s="133"/>
      <c r="BO96" s="143"/>
      <c r="BP96" s="147"/>
      <c r="BQ96" s="117" t="str">
        <f t="shared" si="365"/>
        <v xml:space="preserve"> </v>
      </c>
      <c r="BR96" s="146">
        <f t="shared" si="464"/>
        <v>0</v>
      </c>
      <c r="BS96" s="133">
        <f t="shared" si="465"/>
        <v>0</v>
      </c>
      <c r="BT96" s="134">
        <f t="shared" si="466"/>
        <v>0</v>
      </c>
      <c r="BU96" s="140" t="e">
        <f t="shared" si="467"/>
        <v>#DIV/0!</v>
      </c>
      <c r="BV96" s="141"/>
      <c r="BW96" s="135"/>
      <c r="BX96" s="143"/>
      <c r="BY96" s="144"/>
      <c r="BZ96" s="133"/>
      <c r="CA96" s="143"/>
      <c r="CB96" s="147"/>
      <c r="CC96" s="117" t="str">
        <f t="shared" si="366"/>
        <v xml:space="preserve"> </v>
      </c>
      <c r="CD96" s="146">
        <f t="shared" si="468"/>
        <v>0</v>
      </c>
      <c r="CE96" s="133">
        <f t="shared" si="469"/>
        <v>0</v>
      </c>
      <c r="CF96" s="134">
        <f t="shared" si="470"/>
        <v>0</v>
      </c>
      <c r="CG96" s="140" t="e">
        <f t="shared" si="471"/>
        <v>#DIV/0!</v>
      </c>
      <c r="CH96" s="141"/>
      <c r="CI96" s="135"/>
      <c r="CJ96" s="143"/>
      <c r="CK96" s="144"/>
      <c r="CL96" s="133"/>
      <c r="CM96" s="143"/>
      <c r="CN96" s="147"/>
      <c r="CP96" s="130" t="str">
        <f t="shared" si="324"/>
        <v/>
      </c>
    </row>
    <row r="97" spans="2:94" s="103" customFormat="1" x14ac:dyDescent="0.25">
      <c r="B97" s="104" t="s">
        <v>144</v>
      </c>
      <c r="C97" s="105"/>
      <c r="D97" s="170"/>
      <c r="E97" s="435" t="s">
        <v>158</v>
      </c>
      <c r="F97" s="435"/>
      <c r="G97" s="108"/>
      <c r="H97" s="108"/>
      <c r="I97" s="109"/>
      <c r="J97" s="109"/>
      <c r="K97" s="110">
        <f t="shared" si="447"/>
        <v>0</v>
      </c>
      <c r="L97" s="111">
        <f t="shared" si="448"/>
        <v>0</v>
      </c>
      <c r="M97" s="112">
        <f t="shared" si="337"/>
        <v>0</v>
      </c>
      <c r="N97" s="113"/>
      <c r="O97" s="110">
        <f>L97-M97</f>
        <v>0</v>
      </c>
      <c r="P97" s="114"/>
      <c r="Q97" s="115">
        <f>100%</f>
        <v>1</v>
      </c>
      <c r="R97" s="111">
        <f>ROUND((Q97*M97),0)</f>
        <v>0</v>
      </c>
      <c r="S97" s="114"/>
      <c r="T97" s="149"/>
      <c r="U97" s="117" t="e">
        <f t="shared" si="338"/>
        <v>#DIV/0!</v>
      </c>
      <c r="V97" s="108">
        <f t="shared" si="449"/>
        <v>0</v>
      </c>
      <c r="W97" s="110">
        <f t="shared" si="450"/>
        <v>0</v>
      </c>
      <c r="X97" s="111">
        <f t="shared" si="451"/>
        <v>0</v>
      </c>
      <c r="Y97" s="153" t="e">
        <f t="shared" si="452"/>
        <v>#DIV/0!</v>
      </c>
      <c r="Z97" s="119"/>
      <c r="AA97" s="120" t="e">
        <f>X97-Y97</f>
        <v>#DIV/0!</v>
      </c>
      <c r="AB97" s="121"/>
      <c r="AC97" s="122">
        <f>100%</f>
        <v>1</v>
      </c>
      <c r="AD97" s="110" t="e">
        <f>ROUND((AC97*Y97),0)</f>
        <v>#DIV/0!</v>
      </c>
      <c r="AE97" s="121"/>
      <c r="AF97" s="123" t="e">
        <f>Y97-M97</f>
        <v>#DIV/0!</v>
      </c>
      <c r="AG97" s="117" t="e">
        <f t="shared" si="343"/>
        <v>#DIV/0!</v>
      </c>
      <c r="AH97" s="124">
        <f t="shared" si="453"/>
        <v>0</v>
      </c>
      <c r="AI97" s="110">
        <f t="shared" si="453"/>
        <v>0</v>
      </c>
      <c r="AJ97" s="111">
        <f t="shared" si="454"/>
        <v>0</v>
      </c>
      <c r="AK97" s="153" t="e">
        <f t="shared" si="455"/>
        <v>#DIV/0!</v>
      </c>
      <c r="AL97" s="119"/>
      <c r="AM97" s="112" t="e">
        <f>AJ97-AK97</f>
        <v>#DIV/0!</v>
      </c>
      <c r="AN97" s="121"/>
      <c r="AO97" s="122">
        <f>100%</f>
        <v>1</v>
      </c>
      <c r="AP97" s="110" t="e">
        <f>AO97*AK97</f>
        <v>#DIV/0!</v>
      </c>
      <c r="AQ97" s="121"/>
      <c r="AR97" s="125" t="e">
        <f>AK97-Y97</f>
        <v>#DIV/0!</v>
      </c>
      <c r="AS97" s="117" t="e">
        <f t="shared" si="363"/>
        <v>#DIV/0!</v>
      </c>
      <c r="AT97" s="124">
        <f t="shared" si="456"/>
        <v>0</v>
      </c>
      <c r="AU97" s="110">
        <f t="shared" si="457"/>
        <v>0</v>
      </c>
      <c r="AV97" s="111">
        <f t="shared" si="458"/>
        <v>0</v>
      </c>
      <c r="AW97" s="153" t="e">
        <f t="shared" si="459"/>
        <v>#DIV/0!</v>
      </c>
      <c r="AX97" s="119"/>
      <c r="AY97" s="112" t="e">
        <f>AV97-AW97</f>
        <v>#DIV/0!</v>
      </c>
      <c r="AZ97" s="121"/>
      <c r="BA97" s="122">
        <f>100%</f>
        <v>1</v>
      </c>
      <c r="BB97" s="110" t="e">
        <f>BA97*AW97</f>
        <v>#DIV/0!</v>
      </c>
      <c r="BC97" s="121"/>
      <c r="BD97" s="126" t="e">
        <f>AW97-AK97</f>
        <v>#DIV/0!</v>
      </c>
      <c r="BE97" s="117" t="e">
        <f t="shared" si="364"/>
        <v>#DIV/0!</v>
      </c>
      <c r="BF97" s="124">
        <f t="shared" si="460"/>
        <v>0</v>
      </c>
      <c r="BG97" s="110">
        <f t="shared" si="461"/>
        <v>0</v>
      </c>
      <c r="BH97" s="111">
        <f t="shared" si="462"/>
        <v>0</v>
      </c>
      <c r="BI97" s="153" t="e">
        <f t="shared" si="463"/>
        <v>#DIV/0!</v>
      </c>
      <c r="BJ97" s="119"/>
      <c r="BK97" s="112" t="e">
        <f>BH97-BI97</f>
        <v>#DIV/0!</v>
      </c>
      <c r="BL97" s="121"/>
      <c r="BM97" s="122">
        <f>100%</f>
        <v>1</v>
      </c>
      <c r="BN97" s="110" t="e">
        <f>BM97*BI97</f>
        <v>#DIV/0!</v>
      </c>
      <c r="BO97" s="121"/>
      <c r="BP97" s="127" t="e">
        <f>BI97-AW97</f>
        <v>#DIV/0!</v>
      </c>
      <c r="BQ97" s="117" t="e">
        <f t="shared" si="365"/>
        <v>#DIV/0!</v>
      </c>
      <c r="BR97" s="124">
        <f t="shared" si="464"/>
        <v>0</v>
      </c>
      <c r="BS97" s="110">
        <f t="shared" si="465"/>
        <v>0</v>
      </c>
      <c r="BT97" s="111">
        <f t="shared" si="466"/>
        <v>0</v>
      </c>
      <c r="BU97" s="153" t="e">
        <f t="shared" si="467"/>
        <v>#DIV/0!</v>
      </c>
      <c r="BV97" s="119"/>
      <c r="BW97" s="112" t="e">
        <f>BT97-BU97</f>
        <v>#DIV/0!</v>
      </c>
      <c r="BX97" s="121"/>
      <c r="BY97" s="122">
        <f>100%</f>
        <v>1</v>
      </c>
      <c r="BZ97" s="110" t="e">
        <f>BY97*BU97</f>
        <v>#DIV/0!</v>
      </c>
      <c r="CA97" s="121"/>
      <c r="CB97" s="128" t="e">
        <f>BU97-BI97</f>
        <v>#DIV/0!</v>
      </c>
      <c r="CC97" s="117" t="e">
        <f t="shared" si="366"/>
        <v>#DIV/0!</v>
      </c>
      <c r="CD97" s="124">
        <f t="shared" si="468"/>
        <v>0</v>
      </c>
      <c r="CE97" s="110">
        <f t="shared" si="469"/>
        <v>0</v>
      </c>
      <c r="CF97" s="111">
        <f t="shared" si="470"/>
        <v>0</v>
      </c>
      <c r="CG97" s="153" t="e">
        <f t="shared" si="471"/>
        <v>#DIV/0!</v>
      </c>
      <c r="CH97" s="119"/>
      <c r="CI97" s="112" t="e">
        <f>CF97-CG97</f>
        <v>#DIV/0!</v>
      </c>
      <c r="CJ97" s="121"/>
      <c r="CK97" s="122">
        <f>100%</f>
        <v>1</v>
      </c>
      <c r="CL97" s="110" t="e">
        <f>CK97*CG97</f>
        <v>#DIV/0!</v>
      </c>
      <c r="CM97" s="121"/>
      <c r="CN97" s="129" t="e">
        <f>CG97-BU97</f>
        <v>#DIV/0!</v>
      </c>
      <c r="CP97" s="130" t="str">
        <f t="shared" si="324"/>
        <v>C/V</v>
      </c>
    </row>
    <row r="98" spans="2:94" s="103" customFormat="1" x14ac:dyDescent="0.25">
      <c r="B98" s="131"/>
      <c r="C98" s="105"/>
      <c r="D98" s="170"/>
      <c r="E98" s="106"/>
      <c r="F98" s="148" t="s">
        <v>37</v>
      </c>
      <c r="G98" s="52"/>
      <c r="H98" s="52"/>
      <c r="I98" s="133"/>
      <c r="J98" s="133"/>
      <c r="K98" s="133">
        <f t="shared" si="447"/>
        <v>0</v>
      </c>
      <c r="L98" s="134">
        <f t="shared" si="448"/>
        <v>0</v>
      </c>
      <c r="M98" s="135">
        <f t="shared" si="337"/>
        <v>0</v>
      </c>
      <c r="N98" s="136"/>
      <c r="O98" s="133"/>
      <c r="P98" s="137"/>
      <c r="Q98" s="138"/>
      <c r="R98" s="134"/>
      <c r="S98" s="137"/>
      <c r="T98" s="117"/>
      <c r="U98" s="117" t="str">
        <f t="shared" si="338"/>
        <v xml:space="preserve"> </v>
      </c>
      <c r="V98" s="52">
        <f t="shared" si="449"/>
        <v>0</v>
      </c>
      <c r="W98" s="133">
        <f t="shared" si="450"/>
        <v>0</v>
      </c>
      <c r="X98" s="134">
        <f t="shared" si="451"/>
        <v>0</v>
      </c>
      <c r="Y98" s="140" t="e">
        <f t="shared" si="452"/>
        <v>#DIV/0!</v>
      </c>
      <c r="Z98" s="141"/>
      <c r="AA98" s="142"/>
      <c r="AB98" s="143"/>
      <c r="AC98" s="144"/>
      <c r="AD98" s="133"/>
      <c r="AE98" s="143"/>
      <c r="AF98" s="145"/>
      <c r="AG98" s="117" t="str">
        <f t="shared" si="343"/>
        <v xml:space="preserve"> </v>
      </c>
      <c r="AH98" s="146">
        <f t="shared" si="453"/>
        <v>0</v>
      </c>
      <c r="AI98" s="133">
        <f t="shared" si="453"/>
        <v>0</v>
      </c>
      <c r="AJ98" s="134">
        <f t="shared" si="454"/>
        <v>0</v>
      </c>
      <c r="AK98" s="140" t="e">
        <f t="shared" si="455"/>
        <v>#DIV/0!</v>
      </c>
      <c r="AL98" s="141"/>
      <c r="AM98" s="135"/>
      <c r="AN98" s="143"/>
      <c r="AO98" s="144"/>
      <c r="AP98" s="133"/>
      <c r="AQ98" s="143"/>
      <c r="AR98" s="147"/>
      <c r="AS98" s="117" t="str">
        <f t="shared" si="363"/>
        <v xml:space="preserve"> </v>
      </c>
      <c r="AT98" s="146">
        <f t="shared" si="456"/>
        <v>0</v>
      </c>
      <c r="AU98" s="133">
        <f t="shared" si="457"/>
        <v>0</v>
      </c>
      <c r="AV98" s="134">
        <f t="shared" si="458"/>
        <v>0</v>
      </c>
      <c r="AW98" s="140" t="e">
        <f t="shared" si="459"/>
        <v>#DIV/0!</v>
      </c>
      <c r="AX98" s="141"/>
      <c r="AY98" s="135"/>
      <c r="AZ98" s="143"/>
      <c r="BA98" s="144"/>
      <c r="BB98" s="133"/>
      <c r="BC98" s="143"/>
      <c r="BD98" s="147"/>
      <c r="BE98" s="117" t="str">
        <f t="shared" si="364"/>
        <v xml:space="preserve"> </v>
      </c>
      <c r="BF98" s="146">
        <f t="shared" si="460"/>
        <v>0</v>
      </c>
      <c r="BG98" s="133">
        <f t="shared" si="461"/>
        <v>0</v>
      </c>
      <c r="BH98" s="134">
        <f t="shared" si="462"/>
        <v>0</v>
      </c>
      <c r="BI98" s="140" t="e">
        <f t="shared" si="463"/>
        <v>#DIV/0!</v>
      </c>
      <c r="BJ98" s="141"/>
      <c r="BK98" s="135"/>
      <c r="BL98" s="143"/>
      <c r="BM98" s="144"/>
      <c r="BN98" s="133"/>
      <c r="BO98" s="143"/>
      <c r="BP98" s="147"/>
      <c r="BQ98" s="117" t="str">
        <f t="shared" si="365"/>
        <v xml:space="preserve"> </v>
      </c>
      <c r="BR98" s="146">
        <f t="shared" si="464"/>
        <v>0</v>
      </c>
      <c r="BS98" s="133">
        <f t="shared" si="465"/>
        <v>0</v>
      </c>
      <c r="BT98" s="134">
        <f t="shared" si="466"/>
        <v>0</v>
      </c>
      <c r="BU98" s="140" t="e">
        <f t="shared" si="467"/>
        <v>#DIV/0!</v>
      </c>
      <c r="BV98" s="141"/>
      <c r="BW98" s="135"/>
      <c r="BX98" s="143"/>
      <c r="BY98" s="144"/>
      <c r="BZ98" s="133"/>
      <c r="CA98" s="143"/>
      <c r="CB98" s="147"/>
      <c r="CC98" s="117" t="str">
        <f t="shared" si="366"/>
        <v xml:space="preserve"> </v>
      </c>
      <c r="CD98" s="146">
        <f t="shared" si="468"/>
        <v>0</v>
      </c>
      <c r="CE98" s="133">
        <f t="shared" si="469"/>
        <v>0</v>
      </c>
      <c r="CF98" s="134">
        <f t="shared" si="470"/>
        <v>0</v>
      </c>
      <c r="CG98" s="140" t="e">
        <f t="shared" si="471"/>
        <v>#DIV/0!</v>
      </c>
      <c r="CH98" s="141"/>
      <c r="CI98" s="135"/>
      <c r="CJ98" s="143"/>
      <c r="CK98" s="144"/>
      <c r="CL98" s="133"/>
      <c r="CM98" s="143"/>
      <c r="CN98" s="147"/>
      <c r="CP98" s="130" t="str">
        <f t="shared" si="324"/>
        <v/>
      </c>
    </row>
    <row r="99" spans="2:94" s="103" customFormat="1" x14ac:dyDescent="0.25">
      <c r="B99" s="131"/>
      <c r="C99" s="105"/>
      <c r="D99" s="170"/>
      <c r="E99" s="106"/>
      <c r="F99" s="148" t="s">
        <v>38</v>
      </c>
      <c r="G99" s="52"/>
      <c r="H99" s="52"/>
      <c r="I99" s="133"/>
      <c r="J99" s="133"/>
      <c r="K99" s="133">
        <f t="shared" si="447"/>
        <v>0</v>
      </c>
      <c r="L99" s="134">
        <f t="shared" si="448"/>
        <v>0</v>
      </c>
      <c r="M99" s="135">
        <f t="shared" si="337"/>
        <v>0</v>
      </c>
      <c r="N99" s="136"/>
      <c r="O99" s="133"/>
      <c r="P99" s="137"/>
      <c r="Q99" s="138"/>
      <c r="R99" s="134"/>
      <c r="S99" s="137"/>
      <c r="T99" s="117"/>
      <c r="U99" s="117" t="str">
        <f t="shared" si="338"/>
        <v xml:space="preserve"> </v>
      </c>
      <c r="V99" s="52">
        <f t="shared" si="449"/>
        <v>0</v>
      </c>
      <c r="W99" s="133">
        <f t="shared" si="450"/>
        <v>0</v>
      </c>
      <c r="X99" s="134">
        <f t="shared" si="451"/>
        <v>0</v>
      </c>
      <c r="Y99" s="140" t="e">
        <f t="shared" si="452"/>
        <v>#DIV/0!</v>
      </c>
      <c r="Z99" s="141"/>
      <c r="AA99" s="142"/>
      <c r="AB99" s="143"/>
      <c r="AC99" s="144"/>
      <c r="AD99" s="133"/>
      <c r="AE99" s="143"/>
      <c r="AF99" s="145"/>
      <c r="AG99" s="117" t="str">
        <f t="shared" si="343"/>
        <v xml:space="preserve"> </v>
      </c>
      <c r="AH99" s="146">
        <f t="shared" si="453"/>
        <v>0</v>
      </c>
      <c r="AI99" s="133">
        <f t="shared" si="453"/>
        <v>0</v>
      </c>
      <c r="AJ99" s="134">
        <f t="shared" si="454"/>
        <v>0</v>
      </c>
      <c r="AK99" s="140" t="e">
        <f t="shared" si="455"/>
        <v>#DIV/0!</v>
      </c>
      <c r="AL99" s="141"/>
      <c r="AM99" s="135"/>
      <c r="AN99" s="143"/>
      <c r="AO99" s="144"/>
      <c r="AP99" s="133"/>
      <c r="AQ99" s="143"/>
      <c r="AR99" s="147"/>
      <c r="AS99" s="117" t="str">
        <f t="shared" si="363"/>
        <v xml:space="preserve"> </v>
      </c>
      <c r="AT99" s="146">
        <f t="shared" si="456"/>
        <v>0</v>
      </c>
      <c r="AU99" s="133">
        <f t="shared" si="457"/>
        <v>0</v>
      </c>
      <c r="AV99" s="134">
        <f t="shared" si="458"/>
        <v>0</v>
      </c>
      <c r="AW99" s="140" t="e">
        <f t="shared" si="459"/>
        <v>#DIV/0!</v>
      </c>
      <c r="AX99" s="141"/>
      <c r="AY99" s="135"/>
      <c r="AZ99" s="143"/>
      <c r="BA99" s="144"/>
      <c r="BB99" s="133"/>
      <c r="BC99" s="143"/>
      <c r="BD99" s="147"/>
      <c r="BE99" s="117" t="str">
        <f t="shared" si="364"/>
        <v xml:space="preserve"> </v>
      </c>
      <c r="BF99" s="146">
        <f t="shared" si="460"/>
        <v>0</v>
      </c>
      <c r="BG99" s="133">
        <f t="shared" si="461"/>
        <v>0</v>
      </c>
      <c r="BH99" s="134">
        <f t="shared" si="462"/>
        <v>0</v>
      </c>
      <c r="BI99" s="140" t="e">
        <f t="shared" si="463"/>
        <v>#DIV/0!</v>
      </c>
      <c r="BJ99" s="141"/>
      <c r="BK99" s="135"/>
      <c r="BL99" s="143"/>
      <c r="BM99" s="144"/>
      <c r="BN99" s="133"/>
      <c r="BO99" s="143"/>
      <c r="BP99" s="147"/>
      <c r="BQ99" s="117" t="str">
        <f t="shared" si="365"/>
        <v xml:space="preserve"> </v>
      </c>
      <c r="BR99" s="146">
        <f t="shared" si="464"/>
        <v>0</v>
      </c>
      <c r="BS99" s="133">
        <f t="shared" si="465"/>
        <v>0</v>
      </c>
      <c r="BT99" s="134">
        <f t="shared" si="466"/>
        <v>0</v>
      </c>
      <c r="BU99" s="140" t="e">
        <f t="shared" si="467"/>
        <v>#DIV/0!</v>
      </c>
      <c r="BV99" s="141"/>
      <c r="BW99" s="135"/>
      <c r="BX99" s="143"/>
      <c r="BY99" s="144"/>
      <c r="BZ99" s="133"/>
      <c r="CA99" s="143"/>
      <c r="CB99" s="147"/>
      <c r="CC99" s="117" t="str">
        <f t="shared" si="366"/>
        <v xml:space="preserve"> </v>
      </c>
      <c r="CD99" s="146">
        <f t="shared" si="468"/>
        <v>0</v>
      </c>
      <c r="CE99" s="133">
        <f t="shared" si="469"/>
        <v>0</v>
      </c>
      <c r="CF99" s="134">
        <f t="shared" si="470"/>
        <v>0</v>
      </c>
      <c r="CG99" s="140" t="e">
        <f t="shared" si="471"/>
        <v>#DIV/0!</v>
      </c>
      <c r="CH99" s="141"/>
      <c r="CI99" s="135"/>
      <c r="CJ99" s="143"/>
      <c r="CK99" s="144"/>
      <c r="CL99" s="133"/>
      <c r="CM99" s="143"/>
      <c r="CN99" s="147"/>
      <c r="CP99" s="130" t="str">
        <f t="shared" si="324"/>
        <v/>
      </c>
    </row>
    <row r="100" spans="2:94" x14ac:dyDescent="0.25">
      <c r="B100" s="88" t="s">
        <v>85</v>
      </c>
      <c r="C100" s="89"/>
      <c r="D100" s="432" t="s">
        <v>16</v>
      </c>
      <c r="E100" s="433"/>
      <c r="F100" s="434"/>
      <c r="G100" s="90"/>
      <c r="H100" s="90"/>
      <c r="I100" s="91"/>
      <c r="J100" s="91"/>
      <c r="K100" s="92"/>
      <c r="L100" s="93">
        <f>M100+O100</f>
        <v>0</v>
      </c>
      <c r="M100" s="94">
        <f>+N100</f>
        <v>0</v>
      </c>
      <c r="N100" s="95">
        <f>+SUMIF($CP$5:$CP$220,$B100,M$5:M$220)</f>
        <v>0</v>
      </c>
      <c r="O100" s="92">
        <f>P100</f>
        <v>0</v>
      </c>
      <c r="P100" s="55">
        <f>+SUMIF($CP$5:$CP$220,$B100,O$5:O$220)</f>
        <v>0</v>
      </c>
      <c r="Q100" s="150"/>
      <c r="R100" s="93">
        <f>S100</f>
        <v>0</v>
      </c>
      <c r="S100" s="55">
        <f>+SUMIF($CP$5:$CP$220,$B100,R$5:R$220)</f>
        <v>0</v>
      </c>
      <c r="T100" s="97"/>
      <c r="U100" s="97" t="str">
        <f t="shared" si="338"/>
        <v xml:space="preserve"> </v>
      </c>
      <c r="V100" s="90"/>
      <c r="W100" s="92"/>
      <c r="X100" s="93" t="e">
        <f>Y100+AA100</f>
        <v>#DIV/0!</v>
      </c>
      <c r="Y100" s="94" t="e">
        <f>Z100</f>
        <v>#DIV/0!</v>
      </c>
      <c r="Z100" s="98" t="e">
        <f>+SUMIF($CP$5:$CP$220,$B100,Y$5:Y$220)</f>
        <v>#DIV/0!</v>
      </c>
      <c r="AA100" s="99" t="e">
        <f>AB100</f>
        <v>#DIV/0!</v>
      </c>
      <c r="AB100" s="98" t="e">
        <f>+SUMIF($CP$5:$CP$220,$B100,AA$5:AA$220)</f>
        <v>#DIV/0!</v>
      </c>
      <c r="AC100" s="96"/>
      <c r="AD100" s="92" t="e">
        <f>AE100</f>
        <v>#DIV/0!</v>
      </c>
      <c r="AE100" s="98" t="e">
        <f>+SUMIF($CP$5:$CP$220,$B100,AD$5:AD$220)</f>
        <v>#DIV/0!</v>
      </c>
      <c r="AF100" s="151"/>
      <c r="AG100" s="97" t="str">
        <f t="shared" si="343"/>
        <v xml:space="preserve"> </v>
      </c>
      <c r="AH100" s="101"/>
      <c r="AI100" s="92"/>
      <c r="AJ100" s="93" t="e">
        <f>AK100+AM100</f>
        <v>#DIV/0!</v>
      </c>
      <c r="AK100" s="94" t="e">
        <f>AL100</f>
        <v>#DIV/0!</v>
      </c>
      <c r="AL100" s="98" t="e">
        <f>+SUMIF($CP$5:$CP$220,$B100,AK$5:AK$220)</f>
        <v>#DIV/0!</v>
      </c>
      <c r="AM100" s="94" t="e">
        <f t="shared" ref="AM100" si="472">AM101+AM104</f>
        <v>#DIV/0!</v>
      </c>
      <c r="AN100" s="98" t="e">
        <f>+SUMIF($CP$5:$CP$220,$B100,AM$5:AM$220)</f>
        <v>#DIV/0!</v>
      </c>
      <c r="AO100" s="96"/>
      <c r="AP100" s="92" t="e">
        <f t="shared" ref="AP100" si="473">AP101+AP104</f>
        <v>#DIV/0!</v>
      </c>
      <c r="AQ100" s="98" t="e">
        <f>+SUMIF($CP$5:$CP$220,$B100,AP$5:AP$220)</f>
        <v>#DIV/0!</v>
      </c>
      <c r="AR100" s="152"/>
      <c r="AS100" s="97" t="str">
        <f t="shared" si="363"/>
        <v xml:space="preserve"> </v>
      </c>
      <c r="AT100" s="101"/>
      <c r="AU100" s="92"/>
      <c r="AV100" s="93" t="e">
        <f>AW100+AY100</f>
        <v>#DIV/0!</v>
      </c>
      <c r="AW100" s="94" t="e">
        <f>AX100</f>
        <v>#DIV/0!</v>
      </c>
      <c r="AX100" s="98" t="e">
        <f>+SUMIF($CP$5:$CP$220,$B100,AW$5:AW$220)</f>
        <v>#DIV/0!</v>
      </c>
      <c r="AY100" s="94" t="e">
        <f t="shared" ref="AY100" si="474">AY101+AY104</f>
        <v>#DIV/0!</v>
      </c>
      <c r="AZ100" s="98" t="e">
        <f>+SUMIF($CP$5:$CP$220,$B100,AY$5:AY$220)</f>
        <v>#DIV/0!</v>
      </c>
      <c r="BA100" s="96"/>
      <c r="BB100" s="92" t="e">
        <f t="shared" ref="BB100" si="475">BB101+BB104</f>
        <v>#DIV/0!</v>
      </c>
      <c r="BC100" s="98" t="e">
        <f>+SUMIF($CP$5:$CP$220,$B100,BB$5:BB$220)</f>
        <v>#DIV/0!</v>
      </c>
      <c r="BD100" s="152"/>
      <c r="BE100" s="97" t="str">
        <f t="shared" si="364"/>
        <v xml:space="preserve"> </v>
      </c>
      <c r="BF100" s="101"/>
      <c r="BG100" s="92"/>
      <c r="BH100" s="93" t="e">
        <f>BI100+BK100</f>
        <v>#DIV/0!</v>
      </c>
      <c r="BI100" s="94" t="e">
        <f>BJ100</f>
        <v>#DIV/0!</v>
      </c>
      <c r="BJ100" s="98" t="e">
        <f>+SUMIF($CP$5:$CP$220,$B100,BI$5:BI$220)</f>
        <v>#DIV/0!</v>
      </c>
      <c r="BK100" s="94" t="e">
        <f t="shared" ref="BK100" si="476">BK101+BK104</f>
        <v>#DIV/0!</v>
      </c>
      <c r="BL100" s="98" t="e">
        <f>+SUMIF($CP$5:$CP$220,$B100,BK$5:BK$220)</f>
        <v>#DIV/0!</v>
      </c>
      <c r="BM100" s="96"/>
      <c r="BN100" s="92" t="e">
        <f t="shared" ref="BN100" si="477">BN101+BN104</f>
        <v>#DIV/0!</v>
      </c>
      <c r="BO100" s="98" t="e">
        <f>+SUMIF($CP$5:$CP$220,$B100,BN$5:BN$220)</f>
        <v>#DIV/0!</v>
      </c>
      <c r="BP100" s="152"/>
      <c r="BQ100" s="97" t="str">
        <f t="shared" si="365"/>
        <v xml:space="preserve"> </v>
      </c>
      <c r="BR100" s="101"/>
      <c r="BS100" s="92"/>
      <c r="BT100" s="93" t="e">
        <f>BU100+BW100</f>
        <v>#DIV/0!</v>
      </c>
      <c r="BU100" s="94" t="e">
        <f>BV100</f>
        <v>#DIV/0!</v>
      </c>
      <c r="BV100" s="98" t="e">
        <f>+SUMIF($CP$5:$CP$220,$B100,BU$5:BU$220)</f>
        <v>#DIV/0!</v>
      </c>
      <c r="BW100" s="94" t="e">
        <f t="shared" ref="BW100" si="478">BW101+BW104</f>
        <v>#DIV/0!</v>
      </c>
      <c r="BX100" s="98" t="e">
        <f>+SUMIF($CP$5:$CP$220,$B100,BW$5:BW$220)</f>
        <v>#DIV/0!</v>
      </c>
      <c r="BY100" s="96"/>
      <c r="BZ100" s="92" t="e">
        <f t="shared" ref="BZ100" si="479">BZ101+BZ104</f>
        <v>#DIV/0!</v>
      </c>
      <c r="CA100" s="98" t="e">
        <f>+SUMIF($CP$5:$CP$220,$B100,BZ$5:BZ$220)</f>
        <v>#DIV/0!</v>
      </c>
      <c r="CB100" s="152"/>
      <c r="CC100" s="97" t="str">
        <f t="shared" si="366"/>
        <v xml:space="preserve"> </v>
      </c>
      <c r="CD100" s="101"/>
      <c r="CE100" s="92"/>
      <c r="CF100" s="93" t="e">
        <f>CG100+CI100</f>
        <v>#DIV/0!</v>
      </c>
      <c r="CG100" s="94" t="e">
        <f>CH100</f>
        <v>#DIV/0!</v>
      </c>
      <c r="CH100" s="98" t="e">
        <f>+SUMIF($CP$5:$CP$220,$B100,CG$5:CG$220)</f>
        <v>#DIV/0!</v>
      </c>
      <c r="CI100" s="94" t="e">
        <f t="shared" ref="CI100" si="480">CI101+CI104</f>
        <v>#DIV/0!</v>
      </c>
      <c r="CJ100" s="98" t="e">
        <f>+SUMIF($CP$5:$CP$220,$B100,CI$5:CI$220)</f>
        <v>#DIV/0!</v>
      </c>
      <c r="CK100" s="96"/>
      <c r="CL100" s="92" t="e">
        <f t="shared" ref="CL100" si="481">CL101+CL104</f>
        <v>#DIV/0!</v>
      </c>
      <c r="CM100" s="98" t="e">
        <f>+SUMIF($CP$5:$CP$220,$B100,CL$5:CL$220)</f>
        <v>#DIV/0!</v>
      </c>
      <c r="CN100" s="152"/>
      <c r="CP100" s="65" t="str">
        <f t="shared" si="324"/>
        <v/>
      </c>
    </row>
    <row r="101" spans="2:94" s="103" customFormat="1" x14ac:dyDescent="0.25">
      <c r="B101" s="104" t="s">
        <v>86</v>
      </c>
      <c r="C101" s="105"/>
      <c r="D101" s="169"/>
      <c r="E101" s="435" t="s">
        <v>158</v>
      </c>
      <c r="F101" s="435"/>
      <c r="G101" s="108"/>
      <c r="H101" s="108"/>
      <c r="I101" s="109"/>
      <c r="J101" s="109"/>
      <c r="K101" s="110">
        <f t="shared" ref="K101:K106" si="482">I101+J101</f>
        <v>0</v>
      </c>
      <c r="L101" s="111">
        <f t="shared" ref="L101:L106" si="483">H101*K101</f>
        <v>0</v>
      </c>
      <c r="M101" s="112">
        <f t="shared" si="337"/>
        <v>0</v>
      </c>
      <c r="N101" s="113"/>
      <c r="O101" s="110">
        <f>L101-M101</f>
        <v>0</v>
      </c>
      <c r="P101" s="114"/>
      <c r="Q101" s="115">
        <f>100%</f>
        <v>1</v>
      </c>
      <c r="R101" s="111">
        <f>ROUND((Q101*M101),0)</f>
        <v>0</v>
      </c>
      <c r="S101" s="114"/>
      <c r="T101" s="149"/>
      <c r="U101" s="117" t="e">
        <f t="shared" si="338"/>
        <v>#DIV/0!</v>
      </c>
      <c r="V101" s="108">
        <f t="shared" ref="V101:V106" si="484">H101</f>
        <v>0</v>
      </c>
      <c r="W101" s="110">
        <f t="shared" ref="W101:W106" si="485">K101</f>
        <v>0</v>
      </c>
      <c r="X101" s="111">
        <f t="shared" ref="X101:X106" si="486">V101*W101</f>
        <v>0</v>
      </c>
      <c r="Y101" s="153" t="e">
        <f t="shared" ref="Y101:Y106" si="487">($M101/$L101)*X101</f>
        <v>#DIV/0!</v>
      </c>
      <c r="Z101" s="119"/>
      <c r="AA101" s="120" t="e">
        <f>X101-Y101</f>
        <v>#DIV/0!</v>
      </c>
      <c r="AB101" s="121"/>
      <c r="AC101" s="122">
        <f>100%</f>
        <v>1</v>
      </c>
      <c r="AD101" s="110" t="e">
        <f>ROUND((AC101*Y101),0)</f>
        <v>#DIV/0!</v>
      </c>
      <c r="AE101" s="121"/>
      <c r="AF101" s="123" t="e">
        <f>Y101-M101</f>
        <v>#DIV/0!</v>
      </c>
      <c r="AG101" s="117" t="e">
        <f t="shared" si="343"/>
        <v>#DIV/0!</v>
      </c>
      <c r="AH101" s="124">
        <f t="shared" ref="AH101:AI106" si="488">V101</f>
        <v>0</v>
      </c>
      <c r="AI101" s="110">
        <f t="shared" si="488"/>
        <v>0</v>
      </c>
      <c r="AJ101" s="111">
        <f t="shared" ref="AJ101:AJ106" si="489">AH101*AI101</f>
        <v>0</v>
      </c>
      <c r="AK101" s="153" t="e">
        <f t="shared" ref="AK101:AK106" si="490">($M101/$L101)*AJ101</f>
        <v>#DIV/0!</v>
      </c>
      <c r="AL101" s="119"/>
      <c r="AM101" s="112" t="e">
        <f>AJ101-AK101</f>
        <v>#DIV/0!</v>
      </c>
      <c r="AN101" s="121"/>
      <c r="AO101" s="122">
        <f>100%</f>
        <v>1</v>
      </c>
      <c r="AP101" s="110" t="e">
        <f>AO101*AK101</f>
        <v>#DIV/0!</v>
      </c>
      <c r="AQ101" s="121"/>
      <c r="AR101" s="125" t="e">
        <f>AK101-Y101</f>
        <v>#DIV/0!</v>
      </c>
      <c r="AS101" s="117" t="e">
        <f t="shared" si="363"/>
        <v>#DIV/0!</v>
      </c>
      <c r="AT101" s="124">
        <f t="shared" ref="AT101:AT106" si="491">AH101</f>
        <v>0</v>
      </c>
      <c r="AU101" s="110">
        <f t="shared" ref="AU101:AU106" si="492">AI101</f>
        <v>0</v>
      </c>
      <c r="AV101" s="111">
        <f t="shared" ref="AV101:AV106" si="493">AT101*AU101</f>
        <v>0</v>
      </c>
      <c r="AW101" s="153" t="e">
        <f t="shared" ref="AW101:AW106" si="494">($M101/$L101)*AV101</f>
        <v>#DIV/0!</v>
      </c>
      <c r="AX101" s="119"/>
      <c r="AY101" s="112" t="e">
        <f>AV101-AW101</f>
        <v>#DIV/0!</v>
      </c>
      <c r="AZ101" s="121"/>
      <c r="BA101" s="122">
        <f>100%</f>
        <v>1</v>
      </c>
      <c r="BB101" s="110" t="e">
        <f>BA101*AW101</f>
        <v>#DIV/0!</v>
      </c>
      <c r="BC101" s="121"/>
      <c r="BD101" s="126" t="e">
        <f>AW101-AK101</f>
        <v>#DIV/0!</v>
      </c>
      <c r="BE101" s="117" t="e">
        <f t="shared" si="364"/>
        <v>#DIV/0!</v>
      </c>
      <c r="BF101" s="124">
        <f t="shared" ref="BF101:BF106" si="495">AT101</f>
        <v>0</v>
      </c>
      <c r="BG101" s="110">
        <f t="shared" ref="BG101:BG106" si="496">AU101</f>
        <v>0</v>
      </c>
      <c r="BH101" s="111">
        <f t="shared" ref="BH101:BH106" si="497">BF101*BG101</f>
        <v>0</v>
      </c>
      <c r="BI101" s="153" t="e">
        <f t="shared" ref="BI101:BI106" si="498">($M101/$L101)*BH101</f>
        <v>#DIV/0!</v>
      </c>
      <c r="BJ101" s="119"/>
      <c r="BK101" s="112" t="e">
        <f>BH101-BI101</f>
        <v>#DIV/0!</v>
      </c>
      <c r="BL101" s="121"/>
      <c r="BM101" s="122">
        <f>100%</f>
        <v>1</v>
      </c>
      <c r="BN101" s="110" t="e">
        <f>BM101*BI101</f>
        <v>#DIV/0!</v>
      </c>
      <c r="BO101" s="121"/>
      <c r="BP101" s="127" t="e">
        <f>BI101-AW101</f>
        <v>#DIV/0!</v>
      </c>
      <c r="BQ101" s="117" t="e">
        <f t="shared" si="365"/>
        <v>#DIV/0!</v>
      </c>
      <c r="BR101" s="124">
        <f t="shared" ref="BR101:BR106" si="499">BF101</f>
        <v>0</v>
      </c>
      <c r="BS101" s="110">
        <f t="shared" ref="BS101:BS106" si="500">BG101</f>
        <v>0</v>
      </c>
      <c r="BT101" s="111">
        <f t="shared" ref="BT101:BT106" si="501">BR101*BS101</f>
        <v>0</v>
      </c>
      <c r="BU101" s="153" t="e">
        <f t="shared" ref="BU101:BU106" si="502">($M101/$L101)*BT101</f>
        <v>#DIV/0!</v>
      </c>
      <c r="BV101" s="119"/>
      <c r="BW101" s="112" t="e">
        <f>BT101-BU101</f>
        <v>#DIV/0!</v>
      </c>
      <c r="BX101" s="121"/>
      <c r="BY101" s="122">
        <f>100%</f>
        <v>1</v>
      </c>
      <c r="BZ101" s="110" t="e">
        <f>BY101*BU101</f>
        <v>#DIV/0!</v>
      </c>
      <c r="CA101" s="121"/>
      <c r="CB101" s="128" t="e">
        <f>BU101-BI101</f>
        <v>#DIV/0!</v>
      </c>
      <c r="CC101" s="117" t="e">
        <f t="shared" si="366"/>
        <v>#DIV/0!</v>
      </c>
      <c r="CD101" s="124">
        <f t="shared" ref="CD101:CD106" si="503">BR101</f>
        <v>0</v>
      </c>
      <c r="CE101" s="110">
        <f t="shared" ref="CE101:CE106" si="504">BS101</f>
        <v>0</v>
      </c>
      <c r="CF101" s="111">
        <f t="shared" ref="CF101:CF106" si="505">CD101*CE101</f>
        <v>0</v>
      </c>
      <c r="CG101" s="153" t="e">
        <f t="shared" ref="CG101:CG106" si="506">($M101/$L101)*CF101</f>
        <v>#DIV/0!</v>
      </c>
      <c r="CH101" s="119"/>
      <c r="CI101" s="112" t="e">
        <f>CF101-CG101</f>
        <v>#DIV/0!</v>
      </c>
      <c r="CJ101" s="121"/>
      <c r="CK101" s="122">
        <f>100%</f>
        <v>1</v>
      </c>
      <c r="CL101" s="110" t="e">
        <f>CK101*CG101</f>
        <v>#DIV/0!</v>
      </c>
      <c r="CM101" s="121"/>
      <c r="CN101" s="129" t="e">
        <f>CG101-BU101</f>
        <v>#DIV/0!</v>
      </c>
      <c r="CP101" s="130" t="str">
        <f t="shared" si="324"/>
        <v>C/VI</v>
      </c>
    </row>
    <row r="102" spans="2:94" s="103" customFormat="1" x14ac:dyDescent="0.25">
      <c r="B102" s="131"/>
      <c r="C102" s="105"/>
      <c r="D102" s="169"/>
      <c r="E102" s="106"/>
      <c r="F102" s="148" t="s">
        <v>37</v>
      </c>
      <c r="G102" s="52"/>
      <c r="H102" s="52"/>
      <c r="I102" s="133"/>
      <c r="J102" s="133"/>
      <c r="K102" s="133">
        <f t="shared" si="482"/>
        <v>0</v>
      </c>
      <c r="L102" s="134">
        <f t="shared" si="483"/>
        <v>0</v>
      </c>
      <c r="M102" s="135">
        <f t="shared" si="337"/>
        <v>0</v>
      </c>
      <c r="N102" s="136"/>
      <c r="O102" s="133"/>
      <c r="P102" s="137"/>
      <c r="Q102" s="138"/>
      <c r="R102" s="134"/>
      <c r="S102" s="137"/>
      <c r="T102" s="117"/>
      <c r="U102" s="117" t="str">
        <f t="shared" si="338"/>
        <v xml:space="preserve"> </v>
      </c>
      <c r="V102" s="52">
        <f t="shared" si="484"/>
        <v>0</v>
      </c>
      <c r="W102" s="133">
        <f t="shared" si="485"/>
        <v>0</v>
      </c>
      <c r="X102" s="134">
        <f t="shared" si="486"/>
        <v>0</v>
      </c>
      <c r="Y102" s="140" t="e">
        <f t="shared" si="487"/>
        <v>#DIV/0!</v>
      </c>
      <c r="Z102" s="141"/>
      <c r="AA102" s="142"/>
      <c r="AB102" s="143"/>
      <c r="AC102" s="144"/>
      <c r="AD102" s="133"/>
      <c r="AE102" s="143"/>
      <c r="AF102" s="145"/>
      <c r="AG102" s="117" t="str">
        <f t="shared" si="343"/>
        <v xml:space="preserve"> </v>
      </c>
      <c r="AH102" s="146">
        <f t="shared" si="488"/>
        <v>0</v>
      </c>
      <c r="AI102" s="133">
        <f t="shared" si="488"/>
        <v>0</v>
      </c>
      <c r="AJ102" s="134">
        <f t="shared" si="489"/>
        <v>0</v>
      </c>
      <c r="AK102" s="140" t="e">
        <f t="shared" si="490"/>
        <v>#DIV/0!</v>
      </c>
      <c r="AL102" s="141"/>
      <c r="AM102" s="135"/>
      <c r="AN102" s="143"/>
      <c r="AO102" s="144"/>
      <c r="AP102" s="133"/>
      <c r="AQ102" s="143"/>
      <c r="AR102" s="147"/>
      <c r="AS102" s="117" t="str">
        <f t="shared" si="363"/>
        <v xml:space="preserve"> </v>
      </c>
      <c r="AT102" s="146">
        <f t="shared" si="491"/>
        <v>0</v>
      </c>
      <c r="AU102" s="133">
        <f t="shared" si="492"/>
        <v>0</v>
      </c>
      <c r="AV102" s="134">
        <f t="shared" si="493"/>
        <v>0</v>
      </c>
      <c r="AW102" s="140" t="e">
        <f t="shared" si="494"/>
        <v>#DIV/0!</v>
      </c>
      <c r="AX102" s="141"/>
      <c r="AY102" s="135"/>
      <c r="AZ102" s="143"/>
      <c r="BA102" s="144"/>
      <c r="BB102" s="133"/>
      <c r="BC102" s="143"/>
      <c r="BD102" s="147"/>
      <c r="BE102" s="117" t="str">
        <f t="shared" si="364"/>
        <v xml:space="preserve"> </v>
      </c>
      <c r="BF102" s="146">
        <f t="shared" si="495"/>
        <v>0</v>
      </c>
      <c r="BG102" s="133">
        <f t="shared" si="496"/>
        <v>0</v>
      </c>
      <c r="BH102" s="134">
        <f t="shared" si="497"/>
        <v>0</v>
      </c>
      <c r="BI102" s="140" t="e">
        <f t="shared" si="498"/>
        <v>#DIV/0!</v>
      </c>
      <c r="BJ102" s="141"/>
      <c r="BK102" s="135"/>
      <c r="BL102" s="143"/>
      <c r="BM102" s="144"/>
      <c r="BN102" s="133"/>
      <c r="BO102" s="143"/>
      <c r="BP102" s="147"/>
      <c r="BQ102" s="117" t="str">
        <f t="shared" si="365"/>
        <v xml:space="preserve"> </v>
      </c>
      <c r="BR102" s="146">
        <f t="shared" si="499"/>
        <v>0</v>
      </c>
      <c r="BS102" s="133">
        <f t="shared" si="500"/>
        <v>0</v>
      </c>
      <c r="BT102" s="134">
        <f t="shared" si="501"/>
        <v>0</v>
      </c>
      <c r="BU102" s="140" t="e">
        <f t="shared" si="502"/>
        <v>#DIV/0!</v>
      </c>
      <c r="BV102" s="141"/>
      <c r="BW102" s="135"/>
      <c r="BX102" s="143"/>
      <c r="BY102" s="144"/>
      <c r="BZ102" s="133"/>
      <c r="CA102" s="143"/>
      <c r="CB102" s="147"/>
      <c r="CC102" s="117" t="str">
        <f t="shared" si="366"/>
        <v xml:space="preserve"> </v>
      </c>
      <c r="CD102" s="146">
        <f t="shared" si="503"/>
        <v>0</v>
      </c>
      <c r="CE102" s="133">
        <f t="shared" si="504"/>
        <v>0</v>
      </c>
      <c r="CF102" s="134">
        <f t="shared" si="505"/>
        <v>0</v>
      </c>
      <c r="CG102" s="140" t="e">
        <f t="shared" si="506"/>
        <v>#DIV/0!</v>
      </c>
      <c r="CH102" s="141"/>
      <c r="CI102" s="135"/>
      <c r="CJ102" s="143"/>
      <c r="CK102" s="144"/>
      <c r="CL102" s="133"/>
      <c r="CM102" s="143"/>
      <c r="CN102" s="147"/>
      <c r="CP102" s="130" t="str">
        <f t="shared" si="324"/>
        <v/>
      </c>
    </row>
    <row r="103" spans="2:94" s="103" customFormat="1" x14ac:dyDescent="0.25">
      <c r="B103" s="131"/>
      <c r="C103" s="105"/>
      <c r="D103" s="169"/>
      <c r="E103" s="106"/>
      <c r="F103" s="148" t="s">
        <v>38</v>
      </c>
      <c r="G103" s="52"/>
      <c r="H103" s="52"/>
      <c r="I103" s="133"/>
      <c r="J103" s="133"/>
      <c r="K103" s="133">
        <f t="shared" si="482"/>
        <v>0</v>
      </c>
      <c r="L103" s="134">
        <f t="shared" si="483"/>
        <v>0</v>
      </c>
      <c r="M103" s="135">
        <f t="shared" si="337"/>
        <v>0</v>
      </c>
      <c r="N103" s="136"/>
      <c r="O103" s="133"/>
      <c r="P103" s="137"/>
      <c r="Q103" s="138"/>
      <c r="R103" s="134"/>
      <c r="S103" s="137"/>
      <c r="T103" s="117"/>
      <c r="U103" s="117" t="str">
        <f t="shared" si="338"/>
        <v xml:space="preserve"> </v>
      </c>
      <c r="V103" s="52">
        <f t="shared" si="484"/>
        <v>0</v>
      </c>
      <c r="W103" s="133">
        <f t="shared" si="485"/>
        <v>0</v>
      </c>
      <c r="X103" s="134">
        <f t="shared" si="486"/>
        <v>0</v>
      </c>
      <c r="Y103" s="140" t="e">
        <f t="shared" si="487"/>
        <v>#DIV/0!</v>
      </c>
      <c r="Z103" s="141"/>
      <c r="AA103" s="142"/>
      <c r="AB103" s="143"/>
      <c r="AC103" s="144"/>
      <c r="AD103" s="133"/>
      <c r="AE103" s="143"/>
      <c r="AF103" s="145"/>
      <c r="AG103" s="117" t="str">
        <f t="shared" si="343"/>
        <v xml:space="preserve"> </v>
      </c>
      <c r="AH103" s="146">
        <f t="shared" si="488"/>
        <v>0</v>
      </c>
      <c r="AI103" s="133">
        <f t="shared" si="488"/>
        <v>0</v>
      </c>
      <c r="AJ103" s="134">
        <f t="shared" si="489"/>
        <v>0</v>
      </c>
      <c r="AK103" s="140" t="e">
        <f t="shared" si="490"/>
        <v>#DIV/0!</v>
      </c>
      <c r="AL103" s="141"/>
      <c r="AM103" s="135"/>
      <c r="AN103" s="143"/>
      <c r="AO103" s="144"/>
      <c r="AP103" s="133"/>
      <c r="AQ103" s="143"/>
      <c r="AR103" s="147"/>
      <c r="AS103" s="117" t="str">
        <f t="shared" si="363"/>
        <v xml:space="preserve"> </v>
      </c>
      <c r="AT103" s="146">
        <f t="shared" si="491"/>
        <v>0</v>
      </c>
      <c r="AU103" s="133">
        <f t="shared" si="492"/>
        <v>0</v>
      </c>
      <c r="AV103" s="134">
        <f t="shared" si="493"/>
        <v>0</v>
      </c>
      <c r="AW103" s="140" t="e">
        <f t="shared" si="494"/>
        <v>#DIV/0!</v>
      </c>
      <c r="AX103" s="141"/>
      <c r="AY103" s="135"/>
      <c r="AZ103" s="143"/>
      <c r="BA103" s="144"/>
      <c r="BB103" s="133"/>
      <c r="BC103" s="143"/>
      <c r="BD103" s="147"/>
      <c r="BE103" s="117" t="str">
        <f t="shared" si="364"/>
        <v xml:space="preserve"> </v>
      </c>
      <c r="BF103" s="146">
        <f t="shared" si="495"/>
        <v>0</v>
      </c>
      <c r="BG103" s="133">
        <f t="shared" si="496"/>
        <v>0</v>
      </c>
      <c r="BH103" s="134">
        <f t="shared" si="497"/>
        <v>0</v>
      </c>
      <c r="BI103" s="140" t="e">
        <f t="shared" si="498"/>
        <v>#DIV/0!</v>
      </c>
      <c r="BJ103" s="141"/>
      <c r="BK103" s="135"/>
      <c r="BL103" s="143"/>
      <c r="BM103" s="144"/>
      <c r="BN103" s="133"/>
      <c r="BO103" s="143"/>
      <c r="BP103" s="147"/>
      <c r="BQ103" s="117" t="str">
        <f t="shared" si="365"/>
        <v xml:space="preserve"> </v>
      </c>
      <c r="BR103" s="146">
        <f t="shared" si="499"/>
        <v>0</v>
      </c>
      <c r="BS103" s="133">
        <f t="shared" si="500"/>
        <v>0</v>
      </c>
      <c r="BT103" s="134">
        <f t="shared" si="501"/>
        <v>0</v>
      </c>
      <c r="BU103" s="140" t="e">
        <f t="shared" si="502"/>
        <v>#DIV/0!</v>
      </c>
      <c r="BV103" s="141"/>
      <c r="BW103" s="135"/>
      <c r="BX103" s="143"/>
      <c r="BY103" s="144"/>
      <c r="BZ103" s="133"/>
      <c r="CA103" s="143"/>
      <c r="CB103" s="147"/>
      <c r="CC103" s="117" t="str">
        <f t="shared" si="366"/>
        <v xml:space="preserve"> </v>
      </c>
      <c r="CD103" s="146">
        <f t="shared" si="503"/>
        <v>0</v>
      </c>
      <c r="CE103" s="133">
        <f t="shared" si="504"/>
        <v>0</v>
      </c>
      <c r="CF103" s="134">
        <f t="shared" si="505"/>
        <v>0</v>
      </c>
      <c r="CG103" s="140" t="e">
        <f t="shared" si="506"/>
        <v>#DIV/0!</v>
      </c>
      <c r="CH103" s="141"/>
      <c r="CI103" s="135"/>
      <c r="CJ103" s="143"/>
      <c r="CK103" s="144"/>
      <c r="CL103" s="133"/>
      <c r="CM103" s="143"/>
      <c r="CN103" s="147"/>
      <c r="CP103" s="130" t="str">
        <f t="shared" si="324"/>
        <v/>
      </c>
    </row>
    <row r="104" spans="2:94" s="103" customFormat="1" x14ac:dyDescent="0.25">
      <c r="B104" s="104" t="s">
        <v>145</v>
      </c>
      <c r="C104" s="105"/>
      <c r="D104" s="169"/>
      <c r="E104" s="435" t="s">
        <v>158</v>
      </c>
      <c r="F104" s="435"/>
      <c r="G104" s="108"/>
      <c r="H104" s="108"/>
      <c r="I104" s="109"/>
      <c r="J104" s="109"/>
      <c r="K104" s="110">
        <f t="shared" si="482"/>
        <v>0</v>
      </c>
      <c r="L104" s="111">
        <f t="shared" si="483"/>
        <v>0</v>
      </c>
      <c r="M104" s="112">
        <f t="shared" si="337"/>
        <v>0</v>
      </c>
      <c r="N104" s="113"/>
      <c r="O104" s="110">
        <f>L104-M104</f>
        <v>0</v>
      </c>
      <c r="P104" s="114"/>
      <c r="Q104" s="115">
        <f>100%</f>
        <v>1</v>
      </c>
      <c r="R104" s="111">
        <f>ROUND((Q104*M104),0)</f>
        <v>0</v>
      </c>
      <c r="S104" s="114"/>
      <c r="T104" s="149"/>
      <c r="U104" s="117" t="e">
        <f t="shared" si="338"/>
        <v>#DIV/0!</v>
      </c>
      <c r="V104" s="108">
        <f t="shared" si="484"/>
        <v>0</v>
      </c>
      <c r="W104" s="110">
        <f t="shared" si="485"/>
        <v>0</v>
      </c>
      <c r="X104" s="111">
        <f t="shared" si="486"/>
        <v>0</v>
      </c>
      <c r="Y104" s="153" t="e">
        <f t="shared" si="487"/>
        <v>#DIV/0!</v>
      </c>
      <c r="Z104" s="119"/>
      <c r="AA104" s="120" t="e">
        <f>X104-Y104</f>
        <v>#DIV/0!</v>
      </c>
      <c r="AB104" s="121"/>
      <c r="AC104" s="122">
        <f>100%</f>
        <v>1</v>
      </c>
      <c r="AD104" s="110" t="e">
        <f>ROUND((AC104*Y104),0)</f>
        <v>#DIV/0!</v>
      </c>
      <c r="AE104" s="121"/>
      <c r="AF104" s="123" t="e">
        <f>Y104-M104</f>
        <v>#DIV/0!</v>
      </c>
      <c r="AG104" s="117" t="e">
        <f t="shared" si="343"/>
        <v>#DIV/0!</v>
      </c>
      <c r="AH104" s="124">
        <f t="shared" si="488"/>
        <v>0</v>
      </c>
      <c r="AI104" s="110">
        <f t="shared" si="488"/>
        <v>0</v>
      </c>
      <c r="AJ104" s="111">
        <f t="shared" si="489"/>
        <v>0</v>
      </c>
      <c r="AK104" s="153" t="e">
        <f t="shared" si="490"/>
        <v>#DIV/0!</v>
      </c>
      <c r="AL104" s="119"/>
      <c r="AM104" s="112" t="e">
        <f>AJ104-AK104</f>
        <v>#DIV/0!</v>
      </c>
      <c r="AN104" s="121"/>
      <c r="AO104" s="122">
        <f>100%</f>
        <v>1</v>
      </c>
      <c r="AP104" s="110" t="e">
        <f>AO104*AK104</f>
        <v>#DIV/0!</v>
      </c>
      <c r="AQ104" s="121"/>
      <c r="AR104" s="125" t="e">
        <f>AK104-Y104</f>
        <v>#DIV/0!</v>
      </c>
      <c r="AS104" s="117" t="e">
        <f t="shared" si="363"/>
        <v>#DIV/0!</v>
      </c>
      <c r="AT104" s="124">
        <f t="shared" si="491"/>
        <v>0</v>
      </c>
      <c r="AU104" s="110">
        <f t="shared" si="492"/>
        <v>0</v>
      </c>
      <c r="AV104" s="111">
        <f t="shared" si="493"/>
        <v>0</v>
      </c>
      <c r="AW104" s="153" t="e">
        <f t="shared" si="494"/>
        <v>#DIV/0!</v>
      </c>
      <c r="AX104" s="119"/>
      <c r="AY104" s="112" t="e">
        <f>AV104-AW104</f>
        <v>#DIV/0!</v>
      </c>
      <c r="AZ104" s="121"/>
      <c r="BA104" s="122">
        <f>100%</f>
        <v>1</v>
      </c>
      <c r="BB104" s="110" t="e">
        <f>BA104*AW104</f>
        <v>#DIV/0!</v>
      </c>
      <c r="BC104" s="121"/>
      <c r="BD104" s="126" t="e">
        <f>AW104-AK104</f>
        <v>#DIV/0!</v>
      </c>
      <c r="BE104" s="117" t="e">
        <f t="shared" si="364"/>
        <v>#DIV/0!</v>
      </c>
      <c r="BF104" s="124">
        <f t="shared" si="495"/>
        <v>0</v>
      </c>
      <c r="BG104" s="110">
        <f t="shared" si="496"/>
        <v>0</v>
      </c>
      <c r="BH104" s="111">
        <f t="shared" si="497"/>
        <v>0</v>
      </c>
      <c r="BI104" s="153" t="e">
        <f t="shared" si="498"/>
        <v>#DIV/0!</v>
      </c>
      <c r="BJ104" s="119"/>
      <c r="BK104" s="112" t="e">
        <f>BH104-BI104</f>
        <v>#DIV/0!</v>
      </c>
      <c r="BL104" s="121"/>
      <c r="BM104" s="122">
        <f>100%</f>
        <v>1</v>
      </c>
      <c r="BN104" s="110" t="e">
        <f>BM104*BI104</f>
        <v>#DIV/0!</v>
      </c>
      <c r="BO104" s="121"/>
      <c r="BP104" s="127" t="e">
        <f>BI104-AW104</f>
        <v>#DIV/0!</v>
      </c>
      <c r="BQ104" s="117" t="e">
        <f t="shared" si="365"/>
        <v>#DIV/0!</v>
      </c>
      <c r="BR104" s="124">
        <f t="shared" si="499"/>
        <v>0</v>
      </c>
      <c r="BS104" s="110">
        <f t="shared" si="500"/>
        <v>0</v>
      </c>
      <c r="BT104" s="111">
        <f t="shared" si="501"/>
        <v>0</v>
      </c>
      <c r="BU104" s="153" t="e">
        <f t="shared" si="502"/>
        <v>#DIV/0!</v>
      </c>
      <c r="BV104" s="119"/>
      <c r="BW104" s="112" t="e">
        <f>BT104-BU104</f>
        <v>#DIV/0!</v>
      </c>
      <c r="BX104" s="121"/>
      <c r="BY104" s="122">
        <f>100%</f>
        <v>1</v>
      </c>
      <c r="BZ104" s="110" t="e">
        <f>BY104*BU104</f>
        <v>#DIV/0!</v>
      </c>
      <c r="CA104" s="121"/>
      <c r="CB104" s="128" t="e">
        <f>BU104-BI104</f>
        <v>#DIV/0!</v>
      </c>
      <c r="CC104" s="117" t="e">
        <f t="shared" si="366"/>
        <v>#DIV/0!</v>
      </c>
      <c r="CD104" s="124">
        <f t="shared" si="503"/>
        <v>0</v>
      </c>
      <c r="CE104" s="110">
        <f t="shared" si="504"/>
        <v>0</v>
      </c>
      <c r="CF104" s="111">
        <f t="shared" si="505"/>
        <v>0</v>
      </c>
      <c r="CG104" s="153" t="e">
        <f t="shared" si="506"/>
        <v>#DIV/0!</v>
      </c>
      <c r="CH104" s="119"/>
      <c r="CI104" s="112" t="e">
        <f>CF104-CG104</f>
        <v>#DIV/0!</v>
      </c>
      <c r="CJ104" s="121"/>
      <c r="CK104" s="122">
        <f>100%</f>
        <v>1</v>
      </c>
      <c r="CL104" s="110" t="e">
        <f>CK104*CG104</f>
        <v>#DIV/0!</v>
      </c>
      <c r="CM104" s="121"/>
      <c r="CN104" s="129" t="e">
        <f>CG104-BU104</f>
        <v>#DIV/0!</v>
      </c>
      <c r="CP104" s="130" t="str">
        <f t="shared" si="324"/>
        <v>C/VI</v>
      </c>
    </row>
    <row r="105" spans="2:94" s="103" customFormat="1" x14ac:dyDescent="0.25">
      <c r="B105" s="131"/>
      <c r="C105" s="105"/>
      <c r="D105" s="169"/>
      <c r="E105" s="106"/>
      <c r="F105" s="148" t="s">
        <v>37</v>
      </c>
      <c r="G105" s="52"/>
      <c r="H105" s="52"/>
      <c r="I105" s="133"/>
      <c r="J105" s="133"/>
      <c r="K105" s="133">
        <f t="shared" si="482"/>
        <v>0</v>
      </c>
      <c r="L105" s="134">
        <f t="shared" si="483"/>
        <v>0</v>
      </c>
      <c r="M105" s="135">
        <f t="shared" si="337"/>
        <v>0</v>
      </c>
      <c r="N105" s="136"/>
      <c r="O105" s="133"/>
      <c r="P105" s="137"/>
      <c r="Q105" s="138"/>
      <c r="R105" s="134"/>
      <c r="S105" s="137"/>
      <c r="T105" s="117"/>
      <c r="U105" s="117" t="str">
        <f t="shared" si="338"/>
        <v xml:space="preserve"> </v>
      </c>
      <c r="V105" s="52">
        <f t="shared" si="484"/>
        <v>0</v>
      </c>
      <c r="W105" s="133">
        <f t="shared" si="485"/>
        <v>0</v>
      </c>
      <c r="X105" s="134">
        <f t="shared" si="486"/>
        <v>0</v>
      </c>
      <c r="Y105" s="140" t="e">
        <f t="shared" si="487"/>
        <v>#DIV/0!</v>
      </c>
      <c r="Z105" s="141"/>
      <c r="AA105" s="142"/>
      <c r="AB105" s="143"/>
      <c r="AC105" s="144"/>
      <c r="AD105" s="133"/>
      <c r="AE105" s="143"/>
      <c r="AF105" s="145"/>
      <c r="AG105" s="117" t="str">
        <f t="shared" si="343"/>
        <v xml:space="preserve"> </v>
      </c>
      <c r="AH105" s="146">
        <f t="shared" si="488"/>
        <v>0</v>
      </c>
      <c r="AI105" s="133">
        <f t="shared" si="488"/>
        <v>0</v>
      </c>
      <c r="AJ105" s="134">
        <f t="shared" si="489"/>
        <v>0</v>
      </c>
      <c r="AK105" s="140" t="e">
        <f t="shared" si="490"/>
        <v>#DIV/0!</v>
      </c>
      <c r="AL105" s="141"/>
      <c r="AM105" s="135"/>
      <c r="AN105" s="143"/>
      <c r="AO105" s="144"/>
      <c r="AP105" s="133"/>
      <c r="AQ105" s="143"/>
      <c r="AR105" s="147"/>
      <c r="AS105" s="117" t="str">
        <f t="shared" si="363"/>
        <v xml:space="preserve"> </v>
      </c>
      <c r="AT105" s="146">
        <f t="shared" si="491"/>
        <v>0</v>
      </c>
      <c r="AU105" s="133">
        <f t="shared" si="492"/>
        <v>0</v>
      </c>
      <c r="AV105" s="134">
        <f t="shared" si="493"/>
        <v>0</v>
      </c>
      <c r="AW105" s="140" t="e">
        <f t="shared" si="494"/>
        <v>#DIV/0!</v>
      </c>
      <c r="AX105" s="141"/>
      <c r="AY105" s="135"/>
      <c r="AZ105" s="143"/>
      <c r="BA105" s="144"/>
      <c r="BB105" s="133"/>
      <c r="BC105" s="143"/>
      <c r="BD105" s="147"/>
      <c r="BE105" s="117" t="str">
        <f t="shared" si="364"/>
        <v xml:space="preserve"> </v>
      </c>
      <c r="BF105" s="146">
        <f t="shared" si="495"/>
        <v>0</v>
      </c>
      <c r="BG105" s="133">
        <f t="shared" si="496"/>
        <v>0</v>
      </c>
      <c r="BH105" s="134">
        <f t="shared" si="497"/>
        <v>0</v>
      </c>
      <c r="BI105" s="140" t="e">
        <f t="shared" si="498"/>
        <v>#DIV/0!</v>
      </c>
      <c r="BJ105" s="141"/>
      <c r="BK105" s="135"/>
      <c r="BL105" s="143"/>
      <c r="BM105" s="144"/>
      <c r="BN105" s="133"/>
      <c r="BO105" s="143"/>
      <c r="BP105" s="147"/>
      <c r="BQ105" s="117" t="str">
        <f t="shared" si="365"/>
        <v xml:space="preserve"> </v>
      </c>
      <c r="BR105" s="146">
        <f t="shared" si="499"/>
        <v>0</v>
      </c>
      <c r="BS105" s="133">
        <f t="shared" si="500"/>
        <v>0</v>
      </c>
      <c r="BT105" s="134">
        <f t="shared" si="501"/>
        <v>0</v>
      </c>
      <c r="BU105" s="140" t="e">
        <f t="shared" si="502"/>
        <v>#DIV/0!</v>
      </c>
      <c r="BV105" s="141"/>
      <c r="BW105" s="135"/>
      <c r="BX105" s="143"/>
      <c r="BY105" s="144"/>
      <c r="BZ105" s="133"/>
      <c r="CA105" s="143"/>
      <c r="CB105" s="147"/>
      <c r="CC105" s="117" t="str">
        <f t="shared" si="366"/>
        <v xml:space="preserve"> </v>
      </c>
      <c r="CD105" s="146">
        <f t="shared" si="503"/>
        <v>0</v>
      </c>
      <c r="CE105" s="133">
        <f t="shared" si="504"/>
        <v>0</v>
      </c>
      <c r="CF105" s="134">
        <f t="shared" si="505"/>
        <v>0</v>
      </c>
      <c r="CG105" s="140" t="e">
        <f t="shared" si="506"/>
        <v>#DIV/0!</v>
      </c>
      <c r="CH105" s="141"/>
      <c r="CI105" s="135"/>
      <c r="CJ105" s="143"/>
      <c r="CK105" s="144"/>
      <c r="CL105" s="133"/>
      <c r="CM105" s="143"/>
      <c r="CN105" s="147"/>
      <c r="CP105" s="130" t="str">
        <f t="shared" si="324"/>
        <v/>
      </c>
    </row>
    <row r="106" spans="2:94" s="103" customFormat="1" x14ac:dyDescent="0.25">
      <c r="B106" s="131"/>
      <c r="C106" s="105"/>
      <c r="D106" s="169"/>
      <c r="E106" s="106"/>
      <c r="F106" s="148" t="s">
        <v>38</v>
      </c>
      <c r="G106" s="52"/>
      <c r="H106" s="52"/>
      <c r="I106" s="133"/>
      <c r="J106" s="133"/>
      <c r="K106" s="133">
        <f t="shared" si="482"/>
        <v>0</v>
      </c>
      <c r="L106" s="134">
        <f t="shared" si="483"/>
        <v>0</v>
      </c>
      <c r="M106" s="135">
        <f t="shared" si="337"/>
        <v>0</v>
      </c>
      <c r="N106" s="136"/>
      <c r="O106" s="133"/>
      <c r="P106" s="137"/>
      <c r="Q106" s="138"/>
      <c r="R106" s="134"/>
      <c r="S106" s="137"/>
      <c r="T106" s="117"/>
      <c r="U106" s="117" t="str">
        <f t="shared" si="338"/>
        <v xml:space="preserve"> </v>
      </c>
      <c r="V106" s="52">
        <f t="shared" si="484"/>
        <v>0</v>
      </c>
      <c r="W106" s="133">
        <f t="shared" si="485"/>
        <v>0</v>
      </c>
      <c r="X106" s="134">
        <f t="shared" si="486"/>
        <v>0</v>
      </c>
      <c r="Y106" s="140" t="e">
        <f t="shared" si="487"/>
        <v>#DIV/0!</v>
      </c>
      <c r="Z106" s="141"/>
      <c r="AA106" s="142"/>
      <c r="AB106" s="143"/>
      <c r="AC106" s="144"/>
      <c r="AD106" s="133"/>
      <c r="AE106" s="143"/>
      <c r="AF106" s="145"/>
      <c r="AG106" s="117" t="str">
        <f t="shared" si="343"/>
        <v xml:space="preserve"> </v>
      </c>
      <c r="AH106" s="146">
        <f t="shared" si="488"/>
        <v>0</v>
      </c>
      <c r="AI106" s="133">
        <f t="shared" si="488"/>
        <v>0</v>
      </c>
      <c r="AJ106" s="134">
        <f t="shared" si="489"/>
        <v>0</v>
      </c>
      <c r="AK106" s="140" t="e">
        <f t="shared" si="490"/>
        <v>#DIV/0!</v>
      </c>
      <c r="AL106" s="141"/>
      <c r="AM106" s="135"/>
      <c r="AN106" s="143"/>
      <c r="AO106" s="144"/>
      <c r="AP106" s="133"/>
      <c r="AQ106" s="143"/>
      <c r="AR106" s="147"/>
      <c r="AS106" s="117" t="str">
        <f t="shared" si="363"/>
        <v xml:space="preserve"> </v>
      </c>
      <c r="AT106" s="146">
        <f t="shared" si="491"/>
        <v>0</v>
      </c>
      <c r="AU106" s="133">
        <f t="shared" si="492"/>
        <v>0</v>
      </c>
      <c r="AV106" s="134">
        <f t="shared" si="493"/>
        <v>0</v>
      </c>
      <c r="AW106" s="140" t="e">
        <f t="shared" si="494"/>
        <v>#DIV/0!</v>
      </c>
      <c r="AX106" s="141"/>
      <c r="AY106" s="135"/>
      <c r="AZ106" s="143"/>
      <c r="BA106" s="144"/>
      <c r="BB106" s="133"/>
      <c r="BC106" s="143"/>
      <c r="BD106" s="147"/>
      <c r="BE106" s="117" t="str">
        <f t="shared" si="364"/>
        <v xml:space="preserve"> </v>
      </c>
      <c r="BF106" s="146">
        <f t="shared" si="495"/>
        <v>0</v>
      </c>
      <c r="BG106" s="133">
        <f t="shared" si="496"/>
        <v>0</v>
      </c>
      <c r="BH106" s="134">
        <f t="shared" si="497"/>
        <v>0</v>
      </c>
      <c r="BI106" s="140" t="e">
        <f t="shared" si="498"/>
        <v>#DIV/0!</v>
      </c>
      <c r="BJ106" s="141"/>
      <c r="BK106" s="135"/>
      <c r="BL106" s="143"/>
      <c r="BM106" s="144"/>
      <c r="BN106" s="133"/>
      <c r="BO106" s="143"/>
      <c r="BP106" s="147"/>
      <c r="BQ106" s="117" t="str">
        <f t="shared" si="365"/>
        <v xml:space="preserve"> </v>
      </c>
      <c r="BR106" s="146">
        <f t="shared" si="499"/>
        <v>0</v>
      </c>
      <c r="BS106" s="133">
        <f t="shared" si="500"/>
        <v>0</v>
      </c>
      <c r="BT106" s="134">
        <f t="shared" si="501"/>
        <v>0</v>
      </c>
      <c r="BU106" s="140" t="e">
        <f t="shared" si="502"/>
        <v>#DIV/0!</v>
      </c>
      <c r="BV106" s="141"/>
      <c r="BW106" s="135"/>
      <c r="BX106" s="143"/>
      <c r="BY106" s="144"/>
      <c r="BZ106" s="133"/>
      <c r="CA106" s="143"/>
      <c r="CB106" s="147"/>
      <c r="CC106" s="117" t="str">
        <f t="shared" si="366"/>
        <v xml:space="preserve"> </v>
      </c>
      <c r="CD106" s="146">
        <f t="shared" si="503"/>
        <v>0</v>
      </c>
      <c r="CE106" s="133">
        <f t="shared" si="504"/>
        <v>0</v>
      </c>
      <c r="CF106" s="134">
        <f t="shared" si="505"/>
        <v>0</v>
      </c>
      <c r="CG106" s="140" t="e">
        <f t="shared" si="506"/>
        <v>#DIV/0!</v>
      </c>
      <c r="CH106" s="141"/>
      <c r="CI106" s="135"/>
      <c r="CJ106" s="143"/>
      <c r="CK106" s="144"/>
      <c r="CL106" s="133"/>
      <c r="CM106" s="143"/>
      <c r="CN106" s="147"/>
      <c r="CP106" s="130" t="str">
        <f t="shared" si="324"/>
        <v/>
      </c>
    </row>
    <row r="107" spans="2:94" x14ac:dyDescent="0.25">
      <c r="B107" s="157" t="s">
        <v>87</v>
      </c>
      <c r="C107" s="158"/>
      <c r="D107" s="414" t="s">
        <v>17</v>
      </c>
      <c r="E107" s="415"/>
      <c r="F107" s="416"/>
      <c r="G107" s="159"/>
      <c r="H107" s="159"/>
      <c r="I107" s="160"/>
      <c r="J107" s="160"/>
      <c r="K107" s="161"/>
      <c r="L107" s="162">
        <f>M107+O107</f>
        <v>0</v>
      </c>
      <c r="M107" s="163">
        <f>+N107</f>
        <v>0</v>
      </c>
      <c r="N107" s="164">
        <f>+SUMIF($CP$5:$CP$220,$B107,M$5:M$220)</f>
        <v>0</v>
      </c>
      <c r="O107" s="161">
        <f>P107</f>
        <v>0</v>
      </c>
      <c r="P107" s="161">
        <f>+SUMIF($CP$5:$CP$220,$B107,O$5:O$220)</f>
        <v>0</v>
      </c>
      <c r="Q107" s="165"/>
      <c r="R107" s="162">
        <f>S107</f>
        <v>0</v>
      </c>
      <c r="S107" s="161">
        <f>+SUMIF($CP$5:$CP$220,$B107,R$5:R$220)</f>
        <v>0</v>
      </c>
      <c r="T107" s="166"/>
      <c r="U107" s="97" t="str">
        <f t="shared" si="338"/>
        <v xml:space="preserve"> </v>
      </c>
      <c r="V107" s="90"/>
      <c r="W107" s="92"/>
      <c r="X107" s="93" t="e">
        <f>Y107+AA107</f>
        <v>#DIV/0!</v>
      </c>
      <c r="Y107" s="94" t="e">
        <f>Z107</f>
        <v>#DIV/0!</v>
      </c>
      <c r="Z107" s="98" t="e">
        <f>+SUMIF($CP$5:$CP$220,$B107,Y$5:Y$220)</f>
        <v>#DIV/0!</v>
      </c>
      <c r="AA107" s="99" t="e">
        <f>AB107</f>
        <v>#DIV/0!</v>
      </c>
      <c r="AB107" s="98" t="e">
        <f>+SUMIF($CP$5:$CP$220,$B107,AA$5:AA$220)</f>
        <v>#DIV/0!</v>
      </c>
      <c r="AC107" s="96"/>
      <c r="AD107" s="92" t="e">
        <f>AE107</f>
        <v>#DIV/0!</v>
      </c>
      <c r="AE107" s="98" t="e">
        <f>+SUMIF($CP$5:$CP$220,$B107,AD$5:AD$220)</f>
        <v>#DIV/0!</v>
      </c>
      <c r="AF107" s="151"/>
      <c r="AG107" s="97" t="str">
        <f t="shared" si="343"/>
        <v xml:space="preserve"> </v>
      </c>
      <c r="AH107" s="101"/>
      <c r="AI107" s="92"/>
      <c r="AJ107" s="93" t="e">
        <f>AK107+AM107</f>
        <v>#DIV/0!</v>
      </c>
      <c r="AK107" s="94" t="e">
        <f>AL107</f>
        <v>#DIV/0!</v>
      </c>
      <c r="AL107" s="98" t="e">
        <f>+SUMIF($CP$5:$CP$220,$B107,AK$5:AK$220)</f>
        <v>#DIV/0!</v>
      </c>
      <c r="AM107" s="94" t="e">
        <f t="shared" ref="AM107" si="507">AM108+AM111</f>
        <v>#DIV/0!</v>
      </c>
      <c r="AN107" s="98" t="e">
        <f>+SUMIF($CP$5:$CP$220,$B107,AM$5:AM$220)</f>
        <v>#DIV/0!</v>
      </c>
      <c r="AO107" s="96"/>
      <c r="AP107" s="92" t="e">
        <f t="shared" ref="AP107" si="508">AP108+AP111</f>
        <v>#DIV/0!</v>
      </c>
      <c r="AQ107" s="98" t="e">
        <f>+SUMIF($CP$5:$CP$220,$B107,AP$5:AP$220)</f>
        <v>#DIV/0!</v>
      </c>
      <c r="AR107" s="152"/>
      <c r="AS107" s="97" t="str">
        <f t="shared" si="363"/>
        <v xml:space="preserve"> </v>
      </c>
      <c r="AT107" s="101"/>
      <c r="AU107" s="92"/>
      <c r="AV107" s="93" t="e">
        <f>AW107+AY107</f>
        <v>#DIV/0!</v>
      </c>
      <c r="AW107" s="94" t="e">
        <f>AX107</f>
        <v>#DIV/0!</v>
      </c>
      <c r="AX107" s="98" t="e">
        <f>+SUMIF($CP$5:$CP$220,$B107,AW$5:AW$220)</f>
        <v>#DIV/0!</v>
      </c>
      <c r="AY107" s="94" t="e">
        <f t="shared" ref="AY107" si="509">AY108+AY111</f>
        <v>#DIV/0!</v>
      </c>
      <c r="AZ107" s="98" t="e">
        <f>+SUMIF($CP$5:$CP$220,$B107,AY$5:AY$220)</f>
        <v>#DIV/0!</v>
      </c>
      <c r="BA107" s="96"/>
      <c r="BB107" s="92" t="e">
        <f t="shared" ref="BB107" si="510">BB108+BB111</f>
        <v>#DIV/0!</v>
      </c>
      <c r="BC107" s="98" t="e">
        <f>+SUMIF($CP$5:$CP$220,$B107,BB$5:BB$220)</f>
        <v>#DIV/0!</v>
      </c>
      <c r="BD107" s="152"/>
      <c r="BE107" s="97" t="str">
        <f t="shared" si="364"/>
        <v xml:space="preserve"> </v>
      </c>
      <c r="BF107" s="101"/>
      <c r="BG107" s="92"/>
      <c r="BH107" s="93" t="e">
        <f>BI107+BK107</f>
        <v>#DIV/0!</v>
      </c>
      <c r="BI107" s="94" t="e">
        <f>BJ107</f>
        <v>#DIV/0!</v>
      </c>
      <c r="BJ107" s="98" t="e">
        <f>+SUMIF($CP$5:$CP$220,$B107,BI$5:BI$220)</f>
        <v>#DIV/0!</v>
      </c>
      <c r="BK107" s="94" t="e">
        <f t="shared" ref="BK107" si="511">BK108+BK111</f>
        <v>#DIV/0!</v>
      </c>
      <c r="BL107" s="98" t="e">
        <f>+SUMIF($CP$5:$CP$220,$B107,BK$5:BK$220)</f>
        <v>#DIV/0!</v>
      </c>
      <c r="BM107" s="96"/>
      <c r="BN107" s="92" t="e">
        <f t="shared" ref="BN107" si="512">BN108+BN111</f>
        <v>#DIV/0!</v>
      </c>
      <c r="BO107" s="98" t="e">
        <f>+SUMIF($CP$5:$CP$220,$B107,BN$5:BN$220)</f>
        <v>#DIV/0!</v>
      </c>
      <c r="BP107" s="152"/>
      <c r="BQ107" s="97" t="str">
        <f t="shared" si="365"/>
        <v xml:space="preserve"> </v>
      </c>
      <c r="BR107" s="101"/>
      <c r="BS107" s="92"/>
      <c r="BT107" s="93" t="e">
        <f>BU107+BW107</f>
        <v>#DIV/0!</v>
      </c>
      <c r="BU107" s="94" t="e">
        <f>BV107</f>
        <v>#DIV/0!</v>
      </c>
      <c r="BV107" s="98" t="e">
        <f>+SUMIF($CP$5:$CP$220,$B107,BU$5:BU$220)</f>
        <v>#DIV/0!</v>
      </c>
      <c r="BW107" s="94" t="e">
        <f t="shared" ref="BW107" si="513">BW108+BW111</f>
        <v>#DIV/0!</v>
      </c>
      <c r="BX107" s="98" t="e">
        <f>+SUMIF($CP$5:$CP$220,$B107,BW$5:BW$220)</f>
        <v>#DIV/0!</v>
      </c>
      <c r="BY107" s="96"/>
      <c r="BZ107" s="92" t="e">
        <f t="shared" ref="BZ107" si="514">BZ108+BZ111</f>
        <v>#DIV/0!</v>
      </c>
      <c r="CA107" s="98" t="e">
        <f>+SUMIF($CP$5:$CP$220,$B107,BZ$5:BZ$220)</f>
        <v>#DIV/0!</v>
      </c>
      <c r="CB107" s="152"/>
      <c r="CC107" s="97" t="str">
        <f t="shared" si="366"/>
        <v xml:space="preserve"> </v>
      </c>
      <c r="CD107" s="101"/>
      <c r="CE107" s="92"/>
      <c r="CF107" s="93" t="e">
        <f>CG107+CI107</f>
        <v>#DIV/0!</v>
      </c>
      <c r="CG107" s="94" t="e">
        <f>CH107</f>
        <v>#DIV/0!</v>
      </c>
      <c r="CH107" s="98" t="e">
        <f>+SUMIF($CP$5:$CP$220,$B107,CG$5:CG$220)</f>
        <v>#DIV/0!</v>
      </c>
      <c r="CI107" s="94" t="e">
        <f t="shared" ref="CI107" si="515">CI108+CI111</f>
        <v>#DIV/0!</v>
      </c>
      <c r="CJ107" s="98" t="e">
        <f>+SUMIF($CP$5:$CP$220,$B107,CI$5:CI$220)</f>
        <v>#DIV/0!</v>
      </c>
      <c r="CK107" s="96"/>
      <c r="CL107" s="92" t="e">
        <f t="shared" ref="CL107" si="516">CL108+CL111</f>
        <v>#DIV/0!</v>
      </c>
      <c r="CM107" s="98" t="e">
        <f>+SUMIF($CP$5:$CP$220,$B107,CL$5:CL$220)</f>
        <v>#DIV/0!</v>
      </c>
      <c r="CN107" s="152"/>
      <c r="CP107" s="65" t="str">
        <f t="shared" si="324"/>
        <v/>
      </c>
    </row>
    <row r="108" spans="2:94" x14ac:dyDescent="0.25">
      <c r="B108" s="322" t="s">
        <v>88</v>
      </c>
      <c r="C108" s="158"/>
      <c r="D108" s="359"/>
      <c r="E108" s="413" t="s">
        <v>158</v>
      </c>
      <c r="F108" s="413"/>
      <c r="G108" s="323"/>
      <c r="H108" s="323"/>
      <c r="I108" s="324"/>
      <c r="J108" s="324"/>
      <c r="K108" s="325">
        <f t="shared" ref="K108:K113" si="517">I108+J108</f>
        <v>0</v>
      </c>
      <c r="L108" s="326">
        <f t="shared" ref="L108:L113" si="518">H108*K108</f>
        <v>0</v>
      </c>
      <c r="M108" s="327">
        <f t="shared" si="337"/>
        <v>0</v>
      </c>
      <c r="N108" s="328"/>
      <c r="O108" s="325">
        <f>L108-M108</f>
        <v>0</v>
      </c>
      <c r="P108" s="329"/>
      <c r="Q108" s="330">
        <f>100%</f>
        <v>1</v>
      </c>
      <c r="R108" s="326">
        <f>ROUND((Q108*M108),0)</f>
        <v>0</v>
      </c>
      <c r="S108" s="329"/>
      <c r="T108" s="331"/>
      <c r="U108" s="97" t="e">
        <f t="shared" si="338"/>
        <v>#DIV/0!</v>
      </c>
      <c r="V108" s="332">
        <f t="shared" ref="V108:V113" si="519">H108</f>
        <v>0</v>
      </c>
      <c r="W108" s="333">
        <f t="shared" ref="W108:W113" si="520">K108</f>
        <v>0</v>
      </c>
      <c r="X108" s="334">
        <f t="shared" ref="X108:X113" si="521">V108*W108</f>
        <v>0</v>
      </c>
      <c r="Y108" s="335" t="e">
        <f t="shared" ref="Y108:Y113" si="522">($M108/$L108)*X108</f>
        <v>#DIV/0!</v>
      </c>
      <c r="Z108" s="336"/>
      <c r="AA108" s="337" t="e">
        <f>X108-Y108</f>
        <v>#DIV/0!</v>
      </c>
      <c r="AB108" s="338"/>
      <c r="AC108" s="339">
        <f>100%</f>
        <v>1</v>
      </c>
      <c r="AD108" s="333" t="e">
        <f>ROUND((AC108*Y108),0)</f>
        <v>#DIV/0!</v>
      </c>
      <c r="AE108" s="338"/>
      <c r="AF108" s="196" t="e">
        <f>Y108-M108</f>
        <v>#DIV/0!</v>
      </c>
      <c r="AG108" s="97" t="e">
        <f t="shared" si="343"/>
        <v>#DIV/0!</v>
      </c>
      <c r="AH108" s="340">
        <f t="shared" ref="AH108:AI113" si="523">V108</f>
        <v>0</v>
      </c>
      <c r="AI108" s="333">
        <f t="shared" si="523"/>
        <v>0</v>
      </c>
      <c r="AJ108" s="334">
        <f t="shared" ref="AJ108:AJ113" si="524">AH108*AI108</f>
        <v>0</v>
      </c>
      <c r="AK108" s="335" t="e">
        <f t="shared" ref="AK108:AK113" si="525">($M108/$L108)*AJ108</f>
        <v>#DIV/0!</v>
      </c>
      <c r="AL108" s="336"/>
      <c r="AM108" s="341" t="e">
        <f>AJ108-AK108</f>
        <v>#DIV/0!</v>
      </c>
      <c r="AN108" s="338"/>
      <c r="AO108" s="339">
        <f>100%</f>
        <v>1</v>
      </c>
      <c r="AP108" s="333" t="e">
        <f>AO108*AK108</f>
        <v>#DIV/0!</v>
      </c>
      <c r="AQ108" s="338"/>
      <c r="AR108" s="197" t="e">
        <f>AK108-Y108</f>
        <v>#DIV/0!</v>
      </c>
      <c r="AS108" s="97" t="e">
        <f t="shared" si="363"/>
        <v>#DIV/0!</v>
      </c>
      <c r="AT108" s="340">
        <f t="shared" ref="AT108:AT113" si="526">AH108</f>
        <v>0</v>
      </c>
      <c r="AU108" s="333">
        <f t="shared" ref="AU108:AU113" si="527">AI108</f>
        <v>0</v>
      </c>
      <c r="AV108" s="334">
        <f t="shared" ref="AV108:AV113" si="528">AT108*AU108</f>
        <v>0</v>
      </c>
      <c r="AW108" s="335" t="e">
        <f t="shared" ref="AW108:AW113" si="529">($M108/$L108)*AV108</f>
        <v>#DIV/0!</v>
      </c>
      <c r="AX108" s="336"/>
      <c r="AY108" s="341" t="e">
        <f>AV108-AW108</f>
        <v>#DIV/0!</v>
      </c>
      <c r="AZ108" s="338"/>
      <c r="BA108" s="339">
        <f>100%</f>
        <v>1</v>
      </c>
      <c r="BB108" s="333" t="e">
        <f>BA108*AW108</f>
        <v>#DIV/0!</v>
      </c>
      <c r="BC108" s="338"/>
      <c r="BD108" s="198" t="e">
        <f>AW108-AK108</f>
        <v>#DIV/0!</v>
      </c>
      <c r="BE108" s="97" t="e">
        <f t="shared" si="364"/>
        <v>#DIV/0!</v>
      </c>
      <c r="BF108" s="340">
        <f t="shared" ref="BF108:BF113" si="530">AT108</f>
        <v>0</v>
      </c>
      <c r="BG108" s="333">
        <f t="shared" ref="BG108:BG113" si="531">AU108</f>
        <v>0</v>
      </c>
      <c r="BH108" s="334">
        <f t="shared" ref="BH108:BH113" si="532">BF108*BG108</f>
        <v>0</v>
      </c>
      <c r="BI108" s="335" t="e">
        <f t="shared" ref="BI108:BI113" si="533">($M108/$L108)*BH108</f>
        <v>#DIV/0!</v>
      </c>
      <c r="BJ108" s="336"/>
      <c r="BK108" s="341" t="e">
        <f>BH108-BI108</f>
        <v>#DIV/0!</v>
      </c>
      <c r="BL108" s="338"/>
      <c r="BM108" s="339">
        <f>100%</f>
        <v>1</v>
      </c>
      <c r="BN108" s="333" t="e">
        <f>BM108*BI108</f>
        <v>#DIV/0!</v>
      </c>
      <c r="BO108" s="338"/>
      <c r="BP108" s="199" t="e">
        <f>BI108-AW108</f>
        <v>#DIV/0!</v>
      </c>
      <c r="BQ108" s="97" t="e">
        <f t="shared" si="365"/>
        <v>#DIV/0!</v>
      </c>
      <c r="BR108" s="340">
        <f t="shared" ref="BR108:BR113" si="534">BF108</f>
        <v>0</v>
      </c>
      <c r="BS108" s="333">
        <f t="shared" ref="BS108:BS113" si="535">BG108</f>
        <v>0</v>
      </c>
      <c r="BT108" s="334">
        <f t="shared" ref="BT108:BT113" si="536">BR108*BS108</f>
        <v>0</v>
      </c>
      <c r="BU108" s="335" t="e">
        <f t="shared" ref="BU108:BU113" si="537">($M108/$L108)*BT108</f>
        <v>#DIV/0!</v>
      </c>
      <c r="BV108" s="336"/>
      <c r="BW108" s="341" t="e">
        <f>BT108-BU108</f>
        <v>#DIV/0!</v>
      </c>
      <c r="BX108" s="338"/>
      <c r="BY108" s="339">
        <f>100%</f>
        <v>1</v>
      </c>
      <c r="BZ108" s="333" t="e">
        <f>BY108*BU108</f>
        <v>#DIV/0!</v>
      </c>
      <c r="CA108" s="338"/>
      <c r="CB108" s="200" t="e">
        <f>BU108-BI108</f>
        <v>#DIV/0!</v>
      </c>
      <c r="CC108" s="97" t="e">
        <f t="shared" si="366"/>
        <v>#DIV/0!</v>
      </c>
      <c r="CD108" s="340">
        <f t="shared" ref="CD108:CD113" si="538">BR108</f>
        <v>0</v>
      </c>
      <c r="CE108" s="333">
        <f t="shared" ref="CE108:CE113" si="539">BS108</f>
        <v>0</v>
      </c>
      <c r="CF108" s="334">
        <f t="shared" ref="CF108:CF113" si="540">CD108*CE108</f>
        <v>0</v>
      </c>
      <c r="CG108" s="335" t="e">
        <f t="shared" ref="CG108:CG113" si="541">($M108/$L108)*CF108</f>
        <v>#DIV/0!</v>
      </c>
      <c r="CH108" s="336"/>
      <c r="CI108" s="341" t="e">
        <f>CF108-CG108</f>
        <v>#DIV/0!</v>
      </c>
      <c r="CJ108" s="338"/>
      <c r="CK108" s="339">
        <f>100%</f>
        <v>1</v>
      </c>
      <c r="CL108" s="333" t="e">
        <f>CK108*CG108</f>
        <v>#DIV/0!</v>
      </c>
      <c r="CM108" s="338"/>
      <c r="CN108" s="201" t="e">
        <f>CG108-BU108</f>
        <v>#DIV/0!</v>
      </c>
      <c r="CP108" s="65" t="str">
        <f t="shared" si="324"/>
        <v>C/VII</v>
      </c>
    </row>
    <row r="109" spans="2:94" x14ac:dyDescent="0.25">
      <c r="B109" s="342"/>
      <c r="C109" s="158"/>
      <c r="D109" s="359"/>
      <c r="E109" s="179"/>
      <c r="F109" s="343" t="s">
        <v>37</v>
      </c>
      <c r="G109" s="210"/>
      <c r="H109" s="210"/>
      <c r="I109" s="344"/>
      <c r="J109" s="344"/>
      <c r="K109" s="344">
        <f t="shared" si="517"/>
        <v>0</v>
      </c>
      <c r="L109" s="345">
        <f t="shared" si="518"/>
        <v>0</v>
      </c>
      <c r="M109" s="346">
        <f t="shared" si="337"/>
        <v>0</v>
      </c>
      <c r="N109" s="347"/>
      <c r="O109" s="344"/>
      <c r="P109" s="213"/>
      <c r="Q109" s="348"/>
      <c r="R109" s="345"/>
      <c r="S109" s="213"/>
      <c r="T109" s="166"/>
      <c r="U109" s="97" t="str">
        <f t="shared" si="338"/>
        <v xml:space="preserve"> </v>
      </c>
      <c r="V109" s="349">
        <f t="shared" si="519"/>
        <v>0</v>
      </c>
      <c r="W109" s="350">
        <f t="shared" si="520"/>
        <v>0</v>
      </c>
      <c r="X109" s="351">
        <f t="shared" si="521"/>
        <v>0</v>
      </c>
      <c r="Y109" s="352" t="e">
        <f t="shared" si="522"/>
        <v>#DIV/0!</v>
      </c>
      <c r="Z109" s="353"/>
      <c r="AA109" s="354"/>
      <c r="AB109" s="355"/>
      <c r="AC109" s="356"/>
      <c r="AD109" s="350"/>
      <c r="AE109" s="355"/>
      <c r="AF109" s="151"/>
      <c r="AG109" s="97" t="str">
        <f t="shared" si="343"/>
        <v xml:space="preserve"> </v>
      </c>
      <c r="AH109" s="357">
        <f t="shared" si="523"/>
        <v>0</v>
      </c>
      <c r="AI109" s="350">
        <f t="shared" si="523"/>
        <v>0</v>
      </c>
      <c r="AJ109" s="351">
        <f t="shared" si="524"/>
        <v>0</v>
      </c>
      <c r="AK109" s="352" t="e">
        <f t="shared" si="525"/>
        <v>#DIV/0!</v>
      </c>
      <c r="AL109" s="353"/>
      <c r="AM109" s="358"/>
      <c r="AN109" s="355"/>
      <c r="AO109" s="356"/>
      <c r="AP109" s="350"/>
      <c r="AQ109" s="355"/>
      <c r="AR109" s="152"/>
      <c r="AS109" s="97" t="str">
        <f t="shared" si="363"/>
        <v xml:space="preserve"> </v>
      </c>
      <c r="AT109" s="357">
        <f t="shared" si="526"/>
        <v>0</v>
      </c>
      <c r="AU109" s="350">
        <f t="shared" si="527"/>
        <v>0</v>
      </c>
      <c r="AV109" s="351">
        <f t="shared" si="528"/>
        <v>0</v>
      </c>
      <c r="AW109" s="352" t="e">
        <f t="shared" si="529"/>
        <v>#DIV/0!</v>
      </c>
      <c r="AX109" s="353"/>
      <c r="AY109" s="358"/>
      <c r="AZ109" s="355"/>
      <c r="BA109" s="356"/>
      <c r="BB109" s="350"/>
      <c r="BC109" s="355"/>
      <c r="BD109" s="152"/>
      <c r="BE109" s="97" t="str">
        <f t="shared" si="364"/>
        <v xml:space="preserve"> </v>
      </c>
      <c r="BF109" s="357">
        <f t="shared" si="530"/>
        <v>0</v>
      </c>
      <c r="BG109" s="350">
        <f t="shared" si="531"/>
        <v>0</v>
      </c>
      <c r="BH109" s="351">
        <f t="shared" si="532"/>
        <v>0</v>
      </c>
      <c r="BI109" s="352" t="e">
        <f t="shared" si="533"/>
        <v>#DIV/0!</v>
      </c>
      <c r="BJ109" s="353"/>
      <c r="BK109" s="358"/>
      <c r="BL109" s="355"/>
      <c r="BM109" s="356"/>
      <c r="BN109" s="350"/>
      <c r="BO109" s="355"/>
      <c r="BP109" s="152"/>
      <c r="BQ109" s="97" t="str">
        <f t="shared" si="365"/>
        <v xml:space="preserve"> </v>
      </c>
      <c r="BR109" s="357">
        <f t="shared" si="534"/>
        <v>0</v>
      </c>
      <c r="BS109" s="350">
        <f t="shared" si="535"/>
        <v>0</v>
      </c>
      <c r="BT109" s="351">
        <f t="shared" si="536"/>
        <v>0</v>
      </c>
      <c r="BU109" s="352" t="e">
        <f t="shared" si="537"/>
        <v>#DIV/0!</v>
      </c>
      <c r="BV109" s="353"/>
      <c r="BW109" s="358"/>
      <c r="BX109" s="355"/>
      <c r="BY109" s="356"/>
      <c r="BZ109" s="350"/>
      <c r="CA109" s="355"/>
      <c r="CB109" s="152"/>
      <c r="CC109" s="97" t="str">
        <f t="shared" si="366"/>
        <v xml:space="preserve"> </v>
      </c>
      <c r="CD109" s="357">
        <f t="shared" si="538"/>
        <v>0</v>
      </c>
      <c r="CE109" s="350">
        <f t="shared" si="539"/>
        <v>0</v>
      </c>
      <c r="CF109" s="351">
        <f t="shared" si="540"/>
        <v>0</v>
      </c>
      <c r="CG109" s="352" t="e">
        <f t="shared" si="541"/>
        <v>#DIV/0!</v>
      </c>
      <c r="CH109" s="353"/>
      <c r="CI109" s="358"/>
      <c r="CJ109" s="355"/>
      <c r="CK109" s="356"/>
      <c r="CL109" s="350"/>
      <c r="CM109" s="355"/>
      <c r="CN109" s="152"/>
      <c r="CP109" s="65" t="str">
        <f t="shared" si="324"/>
        <v/>
      </c>
    </row>
    <row r="110" spans="2:94" x14ac:dyDescent="0.25">
      <c r="B110" s="342"/>
      <c r="C110" s="158"/>
      <c r="D110" s="359"/>
      <c r="E110" s="179"/>
      <c r="F110" s="343" t="s">
        <v>38</v>
      </c>
      <c r="G110" s="210"/>
      <c r="H110" s="210"/>
      <c r="I110" s="344"/>
      <c r="J110" s="344"/>
      <c r="K110" s="344">
        <f t="shared" si="517"/>
        <v>0</v>
      </c>
      <c r="L110" s="345">
        <f t="shared" si="518"/>
        <v>0</v>
      </c>
      <c r="M110" s="346">
        <f t="shared" si="337"/>
        <v>0</v>
      </c>
      <c r="N110" s="347"/>
      <c r="O110" s="344"/>
      <c r="P110" s="213"/>
      <c r="Q110" s="348"/>
      <c r="R110" s="345"/>
      <c r="S110" s="213"/>
      <c r="T110" s="166"/>
      <c r="U110" s="97" t="str">
        <f t="shared" si="338"/>
        <v xml:space="preserve"> </v>
      </c>
      <c r="V110" s="349">
        <f t="shared" si="519"/>
        <v>0</v>
      </c>
      <c r="W110" s="350">
        <f t="shared" si="520"/>
        <v>0</v>
      </c>
      <c r="X110" s="351">
        <f t="shared" si="521"/>
        <v>0</v>
      </c>
      <c r="Y110" s="352" t="e">
        <f t="shared" si="522"/>
        <v>#DIV/0!</v>
      </c>
      <c r="Z110" s="353"/>
      <c r="AA110" s="354"/>
      <c r="AB110" s="355"/>
      <c r="AC110" s="356"/>
      <c r="AD110" s="350"/>
      <c r="AE110" s="355"/>
      <c r="AF110" s="151"/>
      <c r="AG110" s="97" t="str">
        <f t="shared" si="343"/>
        <v xml:space="preserve"> </v>
      </c>
      <c r="AH110" s="357">
        <f t="shared" si="523"/>
        <v>0</v>
      </c>
      <c r="AI110" s="350">
        <f t="shared" si="523"/>
        <v>0</v>
      </c>
      <c r="AJ110" s="351">
        <f t="shared" si="524"/>
        <v>0</v>
      </c>
      <c r="AK110" s="352" t="e">
        <f t="shared" si="525"/>
        <v>#DIV/0!</v>
      </c>
      <c r="AL110" s="353"/>
      <c r="AM110" s="358"/>
      <c r="AN110" s="355"/>
      <c r="AO110" s="356"/>
      <c r="AP110" s="350"/>
      <c r="AQ110" s="355"/>
      <c r="AR110" s="152"/>
      <c r="AS110" s="97" t="str">
        <f t="shared" si="363"/>
        <v xml:space="preserve"> </v>
      </c>
      <c r="AT110" s="357">
        <f t="shared" si="526"/>
        <v>0</v>
      </c>
      <c r="AU110" s="350">
        <f t="shared" si="527"/>
        <v>0</v>
      </c>
      <c r="AV110" s="351">
        <f t="shared" si="528"/>
        <v>0</v>
      </c>
      <c r="AW110" s="352" t="e">
        <f t="shared" si="529"/>
        <v>#DIV/0!</v>
      </c>
      <c r="AX110" s="353"/>
      <c r="AY110" s="358"/>
      <c r="AZ110" s="355"/>
      <c r="BA110" s="356"/>
      <c r="BB110" s="350"/>
      <c r="BC110" s="355"/>
      <c r="BD110" s="152"/>
      <c r="BE110" s="97" t="str">
        <f t="shared" si="364"/>
        <v xml:space="preserve"> </v>
      </c>
      <c r="BF110" s="357">
        <f t="shared" si="530"/>
        <v>0</v>
      </c>
      <c r="BG110" s="350">
        <f t="shared" si="531"/>
        <v>0</v>
      </c>
      <c r="BH110" s="351">
        <f t="shared" si="532"/>
        <v>0</v>
      </c>
      <c r="BI110" s="352" t="e">
        <f t="shared" si="533"/>
        <v>#DIV/0!</v>
      </c>
      <c r="BJ110" s="353"/>
      <c r="BK110" s="358"/>
      <c r="BL110" s="355"/>
      <c r="BM110" s="356"/>
      <c r="BN110" s="350"/>
      <c r="BO110" s="355"/>
      <c r="BP110" s="152"/>
      <c r="BQ110" s="97" t="str">
        <f t="shared" si="365"/>
        <v xml:space="preserve"> </v>
      </c>
      <c r="BR110" s="357">
        <f t="shared" si="534"/>
        <v>0</v>
      </c>
      <c r="BS110" s="350">
        <f t="shared" si="535"/>
        <v>0</v>
      </c>
      <c r="BT110" s="351">
        <f t="shared" si="536"/>
        <v>0</v>
      </c>
      <c r="BU110" s="352" t="e">
        <f t="shared" si="537"/>
        <v>#DIV/0!</v>
      </c>
      <c r="BV110" s="353"/>
      <c r="BW110" s="358"/>
      <c r="BX110" s="355"/>
      <c r="BY110" s="356"/>
      <c r="BZ110" s="350"/>
      <c r="CA110" s="355"/>
      <c r="CB110" s="152"/>
      <c r="CC110" s="97" t="str">
        <f t="shared" si="366"/>
        <v xml:space="preserve"> </v>
      </c>
      <c r="CD110" s="357">
        <f t="shared" si="538"/>
        <v>0</v>
      </c>
      <c r="CE110" s="350">
        <f t="shared" si="539"/>
        <v>0</v>
      </c>
      <c r="CF110" s="351">
        <f t="shared" si="540"/>
        <v>0</v>
      </c>
      <c r="CG110" s="352" t="e">
        <f t="shared" si="541"/>
        <v>#DIV/0!</v>
      </c>
      <c r="CH110" s="353"/>
      <c r="CI110" s="358"/>
      <c r="CJ110" s="355"/>
      <c r="CK110" s="356"/>
      <c r="CL110" s="350"/>
      <c r="CM110" s="355"/>
      <c r="CN110" s="152"/>
      <c r="CP110" s="65" t="str">
        <f t="shared" si="324"/>
        <v/>
      </c>
    </row>
    <row r="111" spans="2:94" x14ac:dyDescent="0.25">
      <c r="B111" s="322" t="s">
        <v>146</v>
      </c>
      <c r="C111" s="158"/>
      <c r="D111" s="359"/>
      <c r="E111" s="413" t="s">
        <v>158</v>
      </c>
      <c r="F111" s="413"/>
      <c r="G111" s="323"/>
      <c r="H111" s="323"/>
      <c r="I111" s="324"/>
      <c r="J111" s="324"/>
      <c r="K111" s="325">
        <f t="shared" si="517"/>
        <v>0</v>
      </c>
      <c r="L111" s="326">
        <f t="shared" si="518"/>
        <v>0</v>
      </c>
      <c r="M111" s="327">
        <f t="shared" si="337"/>
        <v>0</v>
      </c>
      <c r="N111" s="328"/>
      <c r="O111" s="325">
        <f>L111-M111</f>
        <v>0</v>
      </c>
      <c r="P111" s="329"/>
      <c r="Q111" s="330">
        <f>100%</f>
        <v>1</v>
      </c>
      <c r="R111" s="326">
        <f>ROUND((Q111*M111),0)</f>
        <v>0</v>
      </c>
      <c r="S111" s="329"/>
      <c r="T111" s="331"/>
      <c r="U111" s="97" t="e">
        <f t="shared" si="338"/>
        <v>#DIV/0!</v>
      </c>
      <c r="V111" s="332">
        <f t="shared" si="519"/>
        <v>0</v>
      </c>
      <c r="W111" s="333">
        <f t="shared" si="520"/>
        <v>0</v>
      </c>
      <c r="X111" s="334">
        <f t="shared" si="521"/>
        <v>0</v>
      </c>
      <c r="Y111" s="335" t="e">
        <f t="shared" si="522"/>
        <v>#DIV/0!</v>
      </c>
      <c r="Z111" s="336"/>
      <c r="AA111" s="337" t="e">
        <f>X111-Y111</f>
        <v>#DIV/0!</v>
      </c>
      <c r="AB111" s="338"/>
      <c r="AC111" s="339">
        <f>100%</f>
        <v>1</v>
      </c>
      <c r="AD111" s="333" t="e">
        <f>ROUND((AC111*Y111),0)</f>
        <v>#DIV/0!</v>
      </c>
      <c r="AE111" s="338"/>
      <c r="AF111" s="196" t="e">
        <f>Y111-M111</f>
        <v>#DIV/0!</v>
      </c>
      <c r="AG111" s="97" t="e">
        <f t="shared" si="343"/>
        <v>#DIV/0!</v>
      </c>
      <c r="AH111" s="340">
        <f t="shared" si="523"/>
        <v>0</v>
      </c>
      <c r="AI111" s="333">
        <f t="shared" si="523"/>
        <v>0</v>
      </c>
      <c r="AJ111" s="334">
        <f t="shared" si="524"/>
        <v>0</v>
      </c>
      <c r="AK111" s="335" t="e">
        <f t="shared" si="525"/>
        <v>#DIV/0!</v>
      </c>
      <c r="AL111" s="336"/>
      <c r="AM111" s="341" t="e">
        <f>AJ111-AK111</f>
        <v>#DIV/0!</v>
      </c>
      <c r="AN111" s="338"/>
      <c r="AO111" s="339">
        <f>100%</f>
        <v>1</v>
      </c>
      <c r="AP111" s="333" t="e">
        <f>AO111*AK111</f>
        <v>#DIV/0!</v>
      </c>
      <c r="AQ111" s="338"/>
      <c r="AR111" s="197" t="e">
        <f>AK111-Y111</f>
        <v>#DIV/0!</v>
      </c>
      <c r="AS111" s="97" t="e">
        <f t="shared" si="363"/>
        <v>#DIV/0!</v>
      </c>
      <c r="AT111" s="340">
        <f t="shared" si="526"/>
        <v>0</v>
      </c>
      <c r="AU111" s="333">
        <f t="shared" si="527"/>
        <v>0</v>
      </c>
      <c r="AV111" s="334">
        <f t="shared" si="528"/>
        <v>0</v>
      </c>
      <c r="AW111" s="335" t="e">
        <f t="shared" si="529"/>
        <v>#DIV/0!</v>
      </c>
      <c r="AX111" s="336"/>
      <c r="AY111" s="341" t="e">
        <f>AV111-AW111</f>
        <v>#DIV/0!</v>
      </c>
      <c r="AZ111" s="338"/>
      <c r="BA111" s="339">
        <f>100%</f>
        <v>1</v>
      </c>
      <c r="BB111" s="333" t="e">
        <f>BA111*AW111</f>
        <v>#DIV/0!</v>
      </c>
      <c r="BC111" s="338"/>
      <c r="BD111" s="198" t="e">
        <f>AW111-AK111</f>
        <v>#DIV/0!</v>
      </c>
      <c r="BE111" s="97" t="e">
        <f t="shared" si="364"/>
        <v>#DIV/0!</v>
      </c>
      <c r="BF111" s="340">
        <f t="shared" si="530"/>
        <v>0</v>
      </c>
      <c r="BG111" s="333">
        <f t="shared" si="531"/>
        <v>0</v>
      </c>
      <c r="BH111" s="334">
        <f t="shared" si="532"/>
        <v>0</v>
      </c>
      <c r="BI111" s="335" t="e">
        <f t="shared" si="533"/>
        <v>#DIV/0!</v>
      </c>
      <c r="BJ111" s="336"/>
      <c r="BK111" s="341" t="e">
        <f>BH111-BI111</f>
        <v>#DIV/0!</v>
      </c>
      <c r="BL111" s="338"/>
      <c r="BM111" s="339">
        <f>100%</f>
        <v>1</v>
      </c>
      <c r="BN111" s="333" t="e">
        <f>BM111*BI111</f>
        <v>#DIV/0!</v>
      </c>
      <c r="BO111" s="338"/>
      <c r="BP111" s="199" t="e">
        <f>BI111-AW111</f>
        <v>#DIV/0!</v>
      </c>
      <c r="BQ111" s="97" t="e">
        <f t="shared" si="365"/>
        <v>#DIV/0!</v>
      </c>
      <c r="BR111" s="340">
        <f t="shared" si="534"/>
        <v>0</v>
      </c>
      <c r="BS111" s="333">
        <f t="shared" si="535"/>
        <v>0</v>
      </c>
      <c r="BT111" s="334">
        <f t="shared" si="536"/>
        <v>0</v>
      </c>
      <c r="BU111" s="335" t="e">
        <f t="shared" si="537"/>
        <v>#DIV/0!</v>
      </c>
      <c r="BV111" s="336"/>
      <c r="BW111" s="341" t="e">
        <f>BT111-BU111</f>
        <v>#DIV/0!</v>
      </c>
      <c r="BX111" s="338"/>
      <c r="BY111" s="339">
        <f>100%</f>
        <v>1</v>
      </c>
      <c r="BZ111" s="333" t="e">
        <f>BY111*BU111</f>
        <v>#DIV/0!</v>
      </c>
      <c r="CA111" s="338"/>
      <c r="CB111" s="200" t="e">
        <f>BU111-BI111</f>
        <v>#DIV/0!</v>
      </c>
      <c r="CC111" s="97" t="e">
        <f t="shared" si="366"/>
        <v>#DIV/0!</v>
      </c>
      <c r="CD111" s="340">
        <f t="shared" si="538"/>
        <v>0</v>
      </c>
      <c r="CE111" s="333">
        <f t="shared" si="539"/>
        <v>0</v>
      </c>
      <c r="CF111" s="334">
        <f t="shared" si="540"/>
        <v>0</v>
      </c>
      <c r="CG111" s="335" t="e">
        <f t="shared" si="541"/>
        <v>#DIV/0!</v>
      </c>
      <c r="CH111" s="336"/>
      <c r="CI111" s="341" t="e">
        <f>CF111-CG111</f>
        <v>#DIV/0!</v>
      </c>
      <c r="CJ111" s="338"/>
      <c r="CK111" s="339">
        <f>100%</f>
        <v>1</v>
      </c>
      <c r="CL111" s="333" t="e">
        <f>CK111*CG111</f>
        <v>#DIV/0!</v>
      </c>
      <c r="CM111" s="338"/>
      <c r="CN111" s="201" t="e">
        <f>CG111-BU111</f>
        <v>#DIV/0!</v>
      </c>
      <c r="CP111" s="65" t="str">
        <f t="shared" si="324"/>
        <v>C/VII</v>
      </c>
    </row>
    <row r="112" spans="2:94" x14ac:dyDescent="0.25">
      <c r="B112" s="342"/>
      <c r="C112" s="158"/>
      <c r="D112" s="359"/>
      <c r="E112" s="179"/>
      <c r="F112" s="343" t="s">
        <v>37</v>
      </c>
      <c r="G112" s="210"/>
      <c r="H112" s="210"/>
      <c r="I112" s="344"/>
      <c r="J112" s="344"/>
      <c r="K112" s="344">
        <f t="shared" si="517"/>
        <v>0</v>
      </c>
      <c r="L112" s="345">
        <f t="shared" si="518"/>
        <v>0</v>
      </c>
      <c r="M112" s="346">
        <f t="shared" si="337"/>
        <v>0</v>
      </c>
      <c r="N112" s="347"/>
      <c r="O112" s="344"/>
      <c r="P112" s="213"/>
      <c r="Q112" s="348"/>
      <c r="R112" s="345"/>
      <c r="S112" s="213"/>
      <c r="T112" s="166"/>
      <c r="U112" s="97" t="str">
        <f t="shared" si="338"/>
        <v xml:space="preserve"> </v>
      </c>
      <c r="V112" s="349">
        <f t="shared" si="519"/>
        <v>0</v>
      </c>
      <c r="W112" s="350">
        <f t="shared" si="520"/>
        <v>0</v>
      </c>
      <c r="X112" s="351">
        <f t="shared" si="521"/>
        <v>0</v>
      </c>
      <c r="Y112" s="352" t="e">
        <f t="shared" si="522"/>
        <v>#DIV/0!</v>
      </c>
      <c r="Z112" s="353"/>
      <c r="AA112" s="354"/>
      <c r="AB112" s="355"/>
      <c r="AC112" s="356"/>
      <c r="AD112" s="350"/>
      <c r="AE112" s="355"/>
      <c r="AF112" s="151"/>
      <c r="AG112" s="97" t="str">
        <f t="shared" si="343"/>
        <v xml:space="preserve"> </v>
      </c>
      <c r="AH112" s="357">
        <f t="shared" si="523"/>
        <v>0</v>
      </c>
      <c r="AI112" s="350">
        <f t="shared" si="523"/>
        <v>0</v>
      </c>
      <c r="AJ112" s="351">
        <f t="shared" si="524"/>
        <v>0</v>
      </c>
      <c r="AK112" s="352" t="e">
        <f t="shared" si="525"/>
        <v>#DIV/0!</v>
      </c>
      <c r="AL112" s="353"/>
      <c r="AM112" s="358"/>
      <c r="AN112" s="355"/>
      <c r="AO112" s="356"/>
      <c r="AP112" s="350"/>
      <c r="AQ112" s="355"/>
      <c r="AR112" s="152"/>
      <c r="AS112" s="97" t="str">
        <f t="shared" si="363"/>
        <v xml:space="preserve"> </v>
      </c>
      <c r="AT112" s="357">
        <f t="shared" si="526"/>
        <v>0</v>
      </c>
      <c r="AU112" s="350">
        <f t="shared" si="527"/>
        <v>0</v>
      </c>
      <c r="AV112" s="351">
        <f t="shared" si="528"/>
        <v>0</v>
      </c>
      <c r="AW112" s="352" t="e">
        <f t="shared" si="529"/>
        <v>#DIV/0!</v>
      </c>
      <c r="AX112" s="353"/>
      <c r="AY112" s="358"/>
      <c r="AZ112" s="355"/>
      <c r="BA112" s="356"/>
      <c r="BB112" s="350"/>
      <c r="BC112" s="355"/>
      <c r="BD112" s="152"/>
      <c r="BE112" s="97" t="str">
        <f t="shared" si="364"/>
        <v xml:space="preserve"> </v>
      </c>
      <c r="BF112" s="357">
        <f t="shared" si="530"/>
        <v>0</v>
      </c>
      <c r="BG112" s="350">
        <f t="shared" si="531"/>
        <v>0</v>
      </c>
      <c r="BH112" s="351">
        <f t="shared" si="532"/>
        <v>0</v>
      </c>
      <c r="BI112" s="352" t="e">
        <f t="shared" si="533"/>
        <v>#DIV/0!</v>
      </c>
      <c r="BJ112" s="353"/>
      <c r="BK112" s="358"/>
      <c r="BL112" s="355"/>
      <c r="BM112" s="356"/>
      <c r="BN112" s="350"/>
      <c r="BO112" s="355"/>
      <c r="BP112" s="152"/>
      <c r="BQ112" s="97" t="str">
        <f t="shared" si="365"/>
        <v xml:space="preserve"> </v>
      </c>
      <c r="BR112" s="357">
        <f t="shared" si="534"/>
        <v>0</v>
      </c>
      <c r="BS112" s="350">
        <f t="shared" si="535"/>
        <v>0</v>
      </c>
      <c r="BT112" s="351">
        <f t="shared" si="536"/>
        <v>0</v>
      </c>
      <c r="BU112" s="352" t="e">
        <f t="shared" si="537"/>
        <v>#DIV/0!</v>
      </c>
      <c r="BV112" s="353"/>
      <c r="BW112" s="358"/>
      <c r="BX112" s="355"/>
      <c r="BY112" s="356"/>
      <c r="BZ112" s="350"/>
      <c r="CA112" s="355"/>
      <c r="CB112" s="152"/>
      <c r="CC112" s="97" t="str">
        <f t="shared" si="366"/>
        <v xml:space="preserve"> </v>
      </c>
      <c r="CD112" s="357">
        <f t="shared" si="538"/>
        <v>0</v>
      </c>
      <c r="CE112" s="350">
        <f t="shared" si="539"/>
        <v>0</v>
      </c>
      <c r="CF112" s="351">
        <f t="shared" si="540"/>
        <v>0</v>
      </c>
      <c r="CG112" s="352" t="e">
        <f t="shared" si="541"/>
        <v>#DIV/0!</v>
      </c>
      <c r="CH112" s="353"/>
      <c r="CI112" s="358"/>
      <c r="CJ112" s="355"/>
      <c r="CK112" s="356"/>
      <c r="CL112" s="350"/>
      <c r="CM112" s="355"/>
      <c r="CN112" s="152"/>
      <c r="CP112" s="65" t="str">
        <f t="shared" si="324"/>
        <v/>
      </c>
    </row>
    <row r="113" spans="2:94" x14ac:dyDescent="0.25">
      <c r="B113" s="342"/>
      <c r="C113" s="158"/>
      <c r="D113" s="359"/>
      <c r="E113" s="179"/>
      <c r="F113" s="343" t="s">
        <v>38</v>
      </c>
      <c r="G113" s="210"/>
      <c r="H113" s="210"/>
      <c r="I113" s="344"/>
      <c r="J113" s="344"/>
      <c r="K113" s="344">
        <f t="shared" si="517"/>
        <v>0</v>
      </c>
      <c r="L113" s="345">
        <f t="shared" si="518"/>
        <v>0</v>
      </c>
      <c r="M113" s="346">
        <f t="shared" si="337"/>
        <v>0</v>
      </c>
      <c r="N113" s="347"/>
      <c r="O113" s="344"/>
      <c r="P113" s="213"/>
      <c r="Q113" s="348"/>
      <c r="R113" s="345"/>
      <c r="S113" s="213"/>
      <c r="T113" s="166"/>
      <c r="U113" s="97" t="str">
        <f t="shared" si="338"/>
        <v xml:space="preserve"> </v>
      </c>
      <c r="V113" s="349">
        <f t="shared" si="519"/>
        <v>0</v>
      </c>
      <c r="W113" s="350">
        <f t="shared" si="520"/>
        <v>0</v>
      </c>
      <c r="X113" s="351">
        <f t="shared" si="521"/>
        <v>0</v>
      </c>
      <c r="Y113" s="352" t="e">
        <f t="shared" si="522"/>
        <v>#DIV/0!</v>
      </c>
      <c r="Z113" s="353"/>
      <c r="AA113" s="354"/>
      <c r="AB113" s="355"/>
      <c r="AC113" s="356"/>
      <c r="AD113" s="350"/>
      <c r="AE113" s="355"/>
      <c r="AF113" s="151"/>
      <c r="AG113" s="97" t="str">
        <f t="shared" si="343"/>
        <v xml:space="preserve"> </v>
      </c>
      <c r="AH113" s="357">
        <f t="shared" si="523"/>
        <v>0</v>
      </c>
      <c r="AI113" s="350">
        <f t="shared" si="523"/>
        <v>0</v>
      </c>
      <c r="AJ113" s="351">
        <f t="shared" si="524"/>
        <v>0</v>
      </c>
      <c r="AK113" s="352" t="e">
        <f t="shared" si="525"/>
        <v>#DIV/0!</v>
      </c>
      <c r="AL113" s="353"/>
      <c r="AM113" s="358"/>
      <c r="AN113" s="355"/>
      <c r="AO113" s="356"/>
      <c r="AP113" s="350"/>
      <c r="AQ113" s="355"/>
      <c r="AR113" s="152"/>
      <c r="AS113" s="97" t="str">
        <f t="shared" si="363"/>
        <v xml:space="preserve"> </v>
      </c>
      <c r="AT113" s="357">
        <f t="shared" si="526"/>
        <v>0</v>
      </c>
      <c r="AU113" s="350">
        <f t="shared" si="527"/>
        <v>0</v>
      </c>
      <c r="AV113" s="351">
        <f t="shared" si="528"/>
        <v>0</v>
      </c>
      <c r="AW113" s="352" t="e">
        <f t="shared" si="529"/>
        <v>#DIV/0!</v>
      </c>
      <c r="AX113" s="353"/>
      <c r="AY113" s="358"/>
      <c r="AZ113" s="355"/>
      <c r="BA113" s="356"/>
      <c r="BB113" s="350"/>
      <c r="BC113" s="355"/>
      <c r="BD113" s="152"/>
      <c r="BE113" s="97" t="str">
        <f t="shared" si="364"/>
        <v xml:space="preserve"> </v>
      </c>
      <c r="BF113" s="357">
        <f t="shared" si="530"/>
        <v>0</v>
      </c>
      <c r="BG113" s="350">
        <f t="shared" si="531"/>
        <v>0</v>
      </c>
      <c r="BH113" s="351">
        <f t="shared" si="532"/>
        <v>0</v>
      </c>
      <c r="BI113" s="352" t="e">
        <f t="shared" si="533"/>
        <v>#DIV/0!</v>
      </c>
      <c r="BJ113" s="353"/>
      <c r="BK113" s="358"/>
      <c r="BL113" s="355"/>
      <c r="BM113" s="356"/>
      <c r="BN113" s="350"/>
      <c r="BO113" s="355"/>
      <c r="BP113" s="152"/>
      <c r="BQ113" s="97" t="str">
        <f t="shared" si="365"/>
        <v xml:space="preserve"> </v>
      </c>
      <c r="BR113" s="357">
        <f t="shared" si="534"/>
        <v>0</v>
      </c>
      <c r="BS113" s="350">
        <f t="shared" si="535"/>
        <v>0</v>
      </c>
      <c r="BT113" s="351">
        <f t="shared" si="536"/>
        <v>0</v>
      </c>
      <c r="BU113" s="352" t="e">
        <f t="shared" si="537"/>
        <v>#DIV/0!</v>
      </c>
      <c r="BV113" s="353"/>
      <c r="BW113" s="358"/>
      <c r="BX113" s="355"/>
      <c r="BY113" s="356"/>
      <c r="BZ113" s="350"/>
      <c r="CA113" s="355"/>
      <c r="CB113" s="152"/>
      <c r="CC113" s="97" t="str">
        <f t="shared" si="366"/>
        <v xml:space="preserve"> </v>
      </c>
      <c r="CD113" s="357">
        <f t="shared" si="538"/>
        <v>0</v>
      </c>
      <c r="CE113" s="350">
        <f t="shared" si="539"/>
        <v>0</v>
      </c>
      <c r="CF113" s="351">
        <f t="shared" si="540"/>
        <v>0</v>
      </c>
      <c r="CG113" s="352" t="e">
        <f t="shared" si="541"/>
        <v>#DIV/0!</v>
      </c>
      <c r="CH113" s="353"/>
      <c r="CI113" s="358"/>
      <c r="CJ113" s="355"/>
      <c r="CK113" s="356"/>
      <c r="CL113" s="350"/>
      <c r="CM113" s="355"/>
      <c r="CN113" s="152"/>
      <c r="CP113" s="65" t="str">
        <f t="shared" si="324"/>
        <v/>
      </c>
    </row>
    <row r="114" spans="2:94" x14ac:dyDescent="0.25">
      <c r="B114" s="88" t="s">
        <v>89</v>
      </c>
      <c r="C114" s="89"/>
      <c r="D114" s="432" t="s">
        <v>18</v>
      </c>
      <c r="E114" s="433"/>
      <c r="F114" s="434"/>
      <c r="G114" s="90"/>
      <c r="H114" s="90"/>
      <c r="I114" s="91"/>
      <c r="J114" s="91"/>
      <c r="K114" s="92"/>
      <c r="L114" s="93">
        <f>M114+O114</f>
        <v>0</v>
      </c>
      <c r="M114" s="94">
        <f>+N114</f>
        <v>0</v>
      </c>
      <c r="N114" s="95">
        <f>+SUMIF($CP$5:$CP$220,$B114,M$5:M$220)</f>
        <v>0</v>
      </c>
      <c r="O114" s="92">
        <f>P114</f>
        <v>0</v>
      </c>
      <c r="P114" s="55">
        <f>+SUMIF($CP$5:$CP$220,$B114,O$5:O$220)</f>
        <v>0</v>
      </c>
      <c r="Q114" s="150"/>
      <c r="R114" s="93">
        <f>S114</f>
        <v>0</v>
      </c>
      <c r="S114" s="55">
        <f>+SUMIF($CP$5:$CP$220,$B114,R$5:R$220)</f>
        <v>0</v>
      </c>
      <c r="T114" s="97"/>
      <c r="U114" s="97" t="str">
        <f t="shared" si="338"/>
        <v xml:space="preserve"> </v>
      </c>
      <c r="V114" s="90"/>
      <c r="W114" s="92"/>
      <c r="X114" s="93" t="e">
        <f>Y114+AA114</f>
        <v>#DIV/0!</v>
      </c>
      <c r="Y114" s="94" t="e">
        <f>Z114</f>
        <v>#DIV/0!</v>
      </c>
      <c r="Z114" s="98" t="e">
        <f>+SUMIF($CP$5:$CP$220,$B114,Y$5:Y$220)</f>
        <v>#DIV/0!</v>
      </c>
      <c r="AA114" s="99" t="e">
        <f>AB114</f>
        <v>#DIV/0!</v>
      </c>
      <c r="AB114" s="98" t="e">
        <f>+SUMIF($CP$5:$CP$220,$B114,AA$5:AA$220)</f>
        <v>#DIV/0!</v>
      </c>
      <c r="AC114" s="96"/>
      <c r="AD114" s="92" t="e">
        <f>AE114</f>
        <v>#DIV/0!</v>
      </c>
      <c r="AE114" s="98" t="e">
        <f>+SUMIF($CP$5:$CP$220,$B114,AD$5:AD$220)</f>
        <v>#DIV/0!</v>
      </c>
      <c r="AF114" s="151"/>
      <c r="AG114" s="97" t="str">
        <f t="shared" si="343"/>
        <v xml:space="preserve"> </v>
      </c>
      <c r="AH114" s="101"/>
      <c r="AI114" s="92"/>
      <c r="AJ114" s="93" t="e">
        <f>AK114+AM114</f>
        <v>#DIV/0!</v>
      </c>
      <c r="AK114" s="94" t="e">
        <f>AL114</f>
        <v>#DIV/0!</v>
      </c>
      <c r="AL114" s="98" t="e">
        <f>+SUMIF($CP$5:$CP$220,$B114,AK$5:AK$220)</f>
        <v>#DIV/0!</v>
      </c>
      <c r="AM114" s="94" t="e">
        <f t="shared" ref="AM114" si="542">AM115+AM118</f>
        <v>#DIV/0!</v>
      </c>
      <c r="AN114" s="98" t="e">
        <f>+SUMIF($CP$5:$CP$220,$B114,AM$5:AM$220)</f>
        <v>#DIV/0!</v>
      </c>
      <c r="AO114" s="96"/>
      <c r="AP114" s="92" t="e">
        <f t="shared" ref="AP114" si="543">AP115+AP118</f>
        <v>#DIV/0!</v>
      </c>
      <c r="AQ114" s="98" t="e">
        <f>+SUMIF($CP$5:$CP$220,$B114,AP$5:AP$220)</f>
        <v>#DIV/0!</v>
      </c>
      <c r="AR114" s="152"/>
      <c r="AS114" s="97" t="str">
        <f t="shared" si="363"/>
        <v xml:space="preserve"> </v>
      </c>
      <c r="AT114" s="101"/>
      <c r="AU114" s="92"/>
      <c r="AV114" s="93" t="e">
        <f>AW114+AY114</f>
        <v>#DIV/0!</v>
      </c>
      <c r="AW114" s="94" t="e">
        <f>AX114</f>
        <v>#DIV/0!</v>
      </c>
      <c r="AX114" s="98" t="e">
        <f>+SUMIF($CP$5:$CP$220,$B114,AW$5:AW$220)</f>
        <v>#DIV/0!</v>
      </c>
      <c r="AY114" s="94" t="e">
        <f t="shared" ref="AY114" si="544">AY115+AY118</f>
        <v>#DIV/0!</v>
      </c>
      <c r="AZ114" s="98" t="e">
        <f>+SUMIF($CP$5:$CP$220,$B114,AY$5:AY$220)</f>
        <v>#DIV/0!</v>
      </c>
      <c r="BA114" s="96"/>
      <c r="BB114" s="92" t="e">
        <f t="shared" ref="BB114" si="545">BB115+BB118</f>
        <v>#DIV/0!</v>
      </c>
      <c r="BC114" s="98" t="e">
        <f>+SUMIF($CP$5:$CP$220,$B114,BB$5:BB$220)</f>
        <v>#DIV/0!</v>
      </c>
      <c r="BD114" s="152"/>
      <c r="BE114" s="97" t="str">
        <f t="shared" si="364"/>
        <v xml:space="preserve"> </v>
      </c>
      <c r="BF114" s="101"/>
      <c r="BG114" s="92"/>
      <c r="BH114" s="93" t="e">
        <f>BI114+BK114</f>
        <v>#DIV/0!</v>
      </c>
      <c r="BI114" s="94" t="e">
        <f>BJ114</f>
        <v>#DIV/0!</v>
      </c>
      <c r="BJ114" s="98" t="e">
        <f>+SUMIF($CP$5:$CP$220,$B114,BI$5:BI$220)</f>
        <v>#DIV/0!</v>
      </c>
      <c r="BK114" s="94" t="e">
        <f t="shared" ref="BK114" si="546">BK115+BK118</f>
        <v>#DIV/0!</v>
      </c>
      <c r="BL114" s="98" t="e">
        <f>+SUMIF($CP$5:$CP$220,$B114,BK$5:BK$220)</f>
        <v>#DIV/0!</v>
      </c>
      <c r="BM114" s="96"/>
      <c r="BN114" s="92" t="e">
        <f t="shared" ref="BN114" si="547">BN115+BN118</f>
        <v>#DIV/0!</v>
      </c>
      <c r="BO114" s="98" t="e">
        <f>+SUMIF($CP$5:$CP$220,$B114,BN$5:BN$220)</f>
        <v>#DIV/0!</v>
      </c>
      <c r="BP114" s="152"/>
      <c r="BQ114" s="97" t="str">
        <f t="shared" si="365"/>
        <v xml:space="preserve"> </v>
      </c>
      <c r="BR114" s="101"/>
      <c r="BS114" s="92"/>
      <c r="BT114" s="93" t="e">
        <f>BU114+BW114</f>
        <v>#DIV/0!</v>
      </c>
      <c r="BU114" s="94" t="e">
        <f>BV114</f>
        <v>#DIV/0!</v>
      </c>
      <c r="BV114" s="98" t="e">
        <f>+SUMIF($CP$5:$CP$220,$B114,BU$5:BU$220)</f>
        <v>#DIV/0!</v>
      </c>
      <c r="BW114" s="94" t="e">
        <f t="shared" ref="BW114" si="548">BW115+BW118</f>
        <v>#DIV/0!</v>
      </c>
      <c r="BX114" s="98" t="e">
        <f>+SUMIF($CP$5:$CP$220,$B114,BW$5:BW$220)</f>
        <v>#DIV/0!</v>
      </c>
      <c r="BY114" s="96"/>
      <c r="BZ114" s="92" t="e">
        <f t="shared" ref="BZ114" si="549">BZ115+BZ118</f>
        <v>#DIV/0!</v>
      </c>
      <c r="CA114" s="98" t="e">
        <f>+SUMIF($CP$5:$CP$220,$B114,BZ$5:BZ$220)</f>
        <v>#DIV/0!</v>
      </c>
      <c r="CB114" s="152"/>
      <c r="CC114" s="97" t="str">
        <f t="shared" si="366"/>
        <v xml:space="preserve"> </v>
      </c>
      <c r="CD114" s="101"/>
      <c r="CE114" s="92"/>
      <c r="CF114" s="93" t="e">
        <f>CG114+CI114</f>
        <v>#DIV/0!</v>
      </c>
      <c r="CG114" s="94" t="e">
        <f>CH114</f>
        <v>#DIV/0!</v>
      </c>
      <c r="CH114" s="98" t="e">
        <f>+SUMIF($CP$5:$CP$220,$B114,CG$5:CG$220)</f>
        <v>#DIV/0!</v>
      </c>
      <c r="CI114" s="94" t="e">
        <f t="shared" ref="CI114" si="550">CI115+CI118</f>
        <v>#DIV/0!</v>
      </c>
      <c r="CJ114" s="98" t="e">
        <f>+SUMIF($CP$5:$CP$220,$B114,CI$5:CI$220)</f>
        <v>#DIV/0!</v>
      </c>
      <c r="CK114" s="96"/>
      <c r="CL114" s="92" t="e">
        <f t="shared" ref="CL114" si="551">CL115+CL118</f>
        <v>#DIV/0!</v>
      </c>
      <c r="CM114" s="98" t="e">
        <f>+SUMIF($CP$5:$CP$220,$B114,CL$5:CL$220)</f>
        <v>#DIV/0!</v>
      </c>
      <c r="CN114" s="152"/>
      <c r="CP114" s="65" t="str">
        <f t="shared" si="324"/>
        <v/>
      </c>
    </row>
    <row r="115" spans="2:94" s="103" customFormat="1" ht="14.25" customHeight="1" x14ac:dyDescent="0.25">
      <c r="B115" s="104" t="s">
        <v>90</v>
      </c>
      <c r="C115" s="105"/>
      <c r="D115" s="171"/>
      <c r="E115" s="435" t="s">
        <v>158</v>
      </c>
      <c r="F115" s="435"/>
      <c r="G115" s="108"/>
      <c r="H115" s="108"/>
      <c r="I115" s="109"/>
      <c r="J115" s="109"/>
      <c r="K115" s="110">
        <f t="shared" ref="K115:K120" si="552">I115+J115</f>
        <v>0</v>
      </c>
      <c r="L115" s="111">
        <f t="shared" ref="L115:L120" si="553">H115*K115</f>
        <v>0</v>
      </c>
      <c r="M115" s="112">
        <f t="shared" si="337"/>
        <v>0</v>
      </c>
      <c r="N115" s="113"/>
      <c r="O115" s="110">
        <f>L115-M115</f>
        <v>0</v>
      </c>
      <c r="P115" s="114"/>
      <c r="Q115" s="115">
        <f>100%</f>
        <v>1</v>
      </c>
      <c r="R115" s="111">
        <f>ROUND((Q115*M115),0)</f>
        <v>0</v>
      </c>
      <c r="S115" s="114"/>
      <c r="T115" s="149"/>
      <c r="U115" s="117" t="e">
        <f t="shared" si="338"/>
        <v>#DIV/0!</v>
      </c>
      <c r="V115" s="108">
        <f t="shared" ref="V115:V120" si="554">H115</f>
        <v>0</v>
      </c>
      <c r="W115" s="110">
        <f t="shared" ref="W115:W120" si="555">K115</f>
        <v>0</v>
      </c>
      <c r="X115" s="111">
        <f t="shared" ref="X115:X120" si="556">V115*W115</f>
        <v>0</v>
      </c>
      <c r="Y115" s="153" t="e">
        <f t="shared" ref="Y115:Y120" si="557">($M115/$L115)*X115</f>
        <v>#DIV/0!</v>
      </c>
      <c r="Z115" s="119"/>
      <c r="AA115" s="120" t="e">
        <f>X115-Y115</f>
        <v>#DIV/0!</v>
      </c>
      <c r="AB115" s="121"/>
      <c r="AC115" s="122">
        <f>100%</f>
        <v>1</v>
      </c>
      <c r="AD115" s="110" t="e">
        <f>ROUND((AC115*Y115),0)</f>
        <v>#DIV/0!</v>
      </c>
      <c r="AE115" s="121"/>
      <c r="AF115" s="123" t="e">
        <f>Y115-M115</f>
        <v>#DIV/0!</v>
      </c>
      <c r="AG115" s="117" t="e">
        <f t="shared" si="343"/>
        <v>#DIV/0!</v>
      </c>
      <c r="AH115" s="124">
        <f t="shared" ref="AH115:AI120" si="558">V115</f>
        <v>0</v>
      </c>
      <c r="AI115" s="110">
        <f t="shared" si="558"/>
        <v>0</v>
      </c>
      <c r="AJ115" s="111">
        <f t="shared" ref="AJ115:AJ120" si="559">AH115*AI115</f>
        <v>0</v>
      </c>
      <c r="AK115" s="153" t="e">
        <f t="shared" ref="AK115:AK120" si="560">($M115/$L115)*AJ115</f>
        <v>#DIV/0!</v>
      </c>
      <c r="AL115" s="119"/>
      <c r="AM115" s="112" t="e">
        <f>AJ115-AK115</f>
        <v>#DIV/0!</v>
      </c>
      <c r="AN115" s="121"/>
      <c r="AO115" s="122">
        <f>100%</f>
        <v>1</v>
      </c>
      <c r="AP115" s="110" t="e">
        <f>AO115*AK115</f>
        <v>#DIV/0!</v>
      </c>
      <c r="AQ115" s="121"/>
      <c r="AR115" s="125" t="e">
        <f>AK115-Y115</f>
        <v>#DIV/0!</v>
      </c>
      <c r="AS115" s="117" t="e">
        <f t="shared" si="363"/>
        <v>#DIV/0!</v>
      </c>
      <c r="AT115" s="124">
        <f t="shared" ref="AT115:AT120" si="561">AH115</f>
        <v>0</v>
      </c>
      <c r="AU115" s="110">
        <f t="shared" ref="AU115:AU120" si="562">AI115</f>
        <v>0</v>
      </c>
      <c r="AV115" s="111">
        <f t="shared" ref="AV115:AV120" si="563">AT115*AU115</f>
        <v>0</v>
      </c>
      <c r="AW115" s="153" t="e">
        <f t="shared" ref="AW115:AW120" si="564">($M115/$L115)*AV115</f>
        <v>#DIV/0!</v>
      </c>
      <c r="AX115" s="119"/>
      <c r="AY115" s="112" t="e">
        <f>AV115-AW115</f>
        <v>#DIV/0!</v>
      </c>
      <c r="AZ115" s="121"/>
      <c r="BA115" s="122">
        <f>100%</f>
        <v>1</v>
      </c>
      <c r="BB115" s="110" t="e">
        <f>BA115*AW115</f>
        <v>#DIV/0!</v>
      </c>
      <c r="BC115" s="121"/>
      <c r="BD115" s="126" t="e">
        <f>AW115-AK115</f>
        <v>#DIV/0!</v>
      </c>
      <c r="BE115" s="117" t="e">
        <f t="shared" si="364"/>
        <v>#DIV/0!</v>
      </c>
      <c r="BF115" s="124">
        <f t="shared" ref="BF115:BF120" si="565">AT115</f>
        <v>0</v>
      </c>
      <c r="BG115" s="110">
        <f t="shared" ref="BG115:BG120" si="566">AU115</f>
        <v>0</v>
      </c>
      <c r="BH115" s="111">
        <f t="shared" ref="BH115:BH120" si="567">BF115*BG115</f>
        <v>0</v>
      </c>
      <c r="BI115" s="153" t="e">
        <f t="shared" ref="BI115:BI120" si="568">($M115/$L115)*BH115</f>
        <v>#DIV/0!</v>
      </c>
      <c r="BJ115" s="119"/>
      <c r="BK115" s="112" t="e">
        <f>BH115-BI115</f>
        <v>#DIV/0!</v>
      </c>
      <c r="BL115" s="121"/>
      <c r="BM115" s="122">
        <f>100%</f>
        <v>1</v>
      </c>
      <c r="BN115" s="110" t="e">
        <f>BM115*BI115</f>
        <v>#DIV/0!</v>
      </c>
      <c r="BO115" s="121"/>
      <c r="BP115" s="127" t="e">
        <f>BI115-AW115</f>
        <v>#DIV/0!</v>
      </c>
      <c r="BQ115" s="117" t="e">
        <f t="shared" si="365"/>
        <v>#DIV/0!</v>
      </c>
      <c r="BR115" s="124">
        <f t="shared" ref="BR115:BR120" si="569">BF115</f>
        <v>0</v>
      </c>
      <c r="BS115" s="110">
        <f t="shared" ref="BS115:BS120" si="570">BG115</f>
        <v>0</v>
      </c>
      <c r="BT115" s="111">
        <f t="shared" ref="BT115:BT120" si="571">BR115*BS115</f>
        <v>0</v>
      </c>
      <c r="BU115" s="153" t="e">
        <f t="shared" ref="BU115:BU120" si="572">($M115/$L115)*BT115</f>
        <v>#DIV/0!</v>
      </c>
      <c r="BV115" s="119"/>
      <c r="BW115" s="112" t="e">
        <f>BT115-BU115</f>
        <v>#DIV/0!</v>
      </c>
      <c r="BX115" s="121"/>
      <c r="BY115" s="122">
        <f>100%</f>
        <v>1</v>
      </c>
      <c r="BZ115" s="110" t="e">
        <f>BY115*BU115</f>
        <v>#DIV/0!</v>
      </c>
      <c r="CA115" s="121"/>
      <c r="CB115" s="128" t="e">
        <f>BU115-BI115</f>
        <v>#DIV/0!</v>
      </c>
      <c r="CC115" s="117" t="e">
        <f t="shared" si="366"/>
        <v>#DIV/0!</v>
      </c>
      <c r="CD115" s="124">
        <f t="shared" ref="CD115:CD120" si="573">BR115</f>
        <v>0</v>
      </c>
      <c r="CE115" s="110">
        <f t="shared" ref="CE115:CE120" si="574">BS115</f>
        <v>0</v>
      </c>
      <c r="CF115" s="111">
        <f t="shared" ref="CF115:CF120" si="575">CD115*CE115</f>
        <v>0</v>
      </c>
      <c r="CG115" s="153" t="e">
        <f t="shared" ref="CG115:CG120" si="576">($M115/$L115)*CF115</f>
        <v>#DIV/0!</v>
      </c>
      <c r="CH115" s="119"/>
      <c r="CI115" s="112" t="e">
        <f>CF115-CG115</f>
        <v>#DIV/0!</v>
      </c>
      <c r="CJ115" s="121"/>
      <c r="CK115" s="122">
        <f>100%</f>
        <v>1</v>
      </c>
      <c r="CL115" s="110" t="e">
        <f>CK115*CG115</f>
        <v>#DIV/0!</v>
      </c>
      <c r="CM115" s="121"/>
      <c r="CN115" s="129" t="e">
        <f>CG115-BU115</f>
        <v>#DIV/0!</v>
      </c>
      <c r="CP115" s="130" t="str">
        <f t="shared" si="324"/>
        <v>C/VIII</v>
      </c>
    </row>
    <row r="116" spans="2:94" s="103" customFormat="1" ht="14.25" customHeight="1" x14ac:dyDescent="0.25">
      <c r="B116" s="131"/>
      <c r="C116" s="105"/>
      <c r="D116" s="171"/>
      <c r="E116" s="106"/>
      <c r="F116" s="148" t="s">
        <v>37</v>
      </c>
      <c r="G116" s="52"/>
      <c r="H116" s="52"/>
      <c r="I116" s="133"/>
      <c r="J116" s="133"/>
      <c r="K116" s="133">
        <f t="shared" si="552"/>
        <v>0</v>
      </c>
      <c r="L116" s="134">
        <f t="shared" si="553"/>
        <v>0</v>
      </c>
      <c r="M116" s="135">
        <f t="shared" si="337"/>
        <v>0</v>
      </c>
      <c r="N116" s="136"/>
      <c r="O116" s="133"/>
      <c r="P116" s="137"/>
      <c r="Q116" s="138"/>
      <c r="R116" s="134"/>
      <c r="S116" s="137"/>
      <c r="T116" s="117"/>
      <c r="U116" s="117" t="str">
        <f t="shared" si="338"/>
        <v xml:space="preserve"> </v>
      </c>
      <c r="V116" s="52">
        <f t="shared" si="554"/>
        <v>0</v>
      </c>
      <c r="W116" s="133">
        <f t="shared" si="555"/>
        <v>0</v>
      </c>
      <c r="X116" s="134">
        <f t="shared" si="556"/>
        <v>0</v>
      </c>
      <c r="Y116" s="140" t="e">
        <f t="shared" si="557"/>
        <v>#DIV/0!</v>
      </c>
      <c r="Z116" s="141"/>
      <c r="AA116" s="142"/>
      <c r="AB116" s="143"/>
      <c r="AC116" s="144"/>
      <c r="AD116" s="133"/>
      <c r="AE116" s="143"/>
      <c r="AF116" s="145"/>
      <c r="AG116" s="117" t="str">
        <f t="shared" si="343"/>
        <v xml:space="preserve"> </v>
      </c>
      <c r="AH116" s="146">
        <f t="shared" si="558"/>
        <v>0</v>
      </c>
      <c r="AI116" s="133">
        <f t="shared" si="558"/>
        <v>0</v>
      </c>
      <c r="AJ116" s="134">
        <f t="shared" si="559"/>
        <v>0</v>
      </c>
      <c r="AK116" s="140" t="e">
        <f t="shared" si="560"/>
        <v>#DIV/0!</v>
      </c>
      <c r="AL116" s="141"/>
      <c r="AM116" s="135"/>
      <c r="AN116" s="143"/>
      <c r="AO116" s="144"/>
      <c r="AP116" s="133"/>
      <c r="AQ116" s="143"/>
      <c r="AR116" s="147"/>
      <c r="AS116" s="117" t="str">
        <f t="shared" si="363"/>
        <v xml:space="preserve"> </v>
      </c>
      <c r="AT116" s="146">
        <f t="shared" si="561"/>
        <v>0</v>
      </c>
      <c r="AU116" s="133">
        <f t="shared" si="562"/>
        <v>0</v>
      </c>
      <c r="AV116" s="134">
        <f t="shared" si="563"/>
        <v>0</v>
      </c>
      <c r="AW116" s="140" t="e">
        <f t="shared" si="564"/>
        <v>#DIV/0!</v>
      </c>
      <c r="AX116" s="141"/>
      <c r="AY116" s="135"/>
      <c r="AZ116" s="143"/>
      <c r="BA116" s="144"/>
      <c r="BB116" s="133"/>
      <c r="BC116" s="143"/>
      <c r="BD116" s="147"/>
      <c r="BE116" s="117" t="str">
        <f t="shared" si="364"/>
        <v xml:space="preserve"> </v>
      </c>
      <c r="BF116" s="146">
        <f t="shared" si="565"/>
        <v>0</v>
      </c>
      <c r="BG116" s="133">
        <f t="shared" si="566"/>
        <v>0</v>
      </c>
      <c r="BH116" s="134">
        <f t="shared" si="567"/>
        <v>0</v>
      </c>
      <c r="BI116" s="140" t="e">
        <f t="shared" si="568"/>
        <v>#DIV/0!</v>
      </c>
      <c r="BJ116" s="141"/>
      <c r="BK116" s="135"/>
      <c r="BL116" s="143"/>
      <c r="BM116" s="144"/>
      <c r="BN116" s="133"/>
      <c r="BO116" s="143"/>
      <c r="BP116" s="147"/>
      <c r="BQ116" s="117" t="str">
        <f t="shared" si="365"/>
        <v xml:space="preserve"> </v>
      </c>
      <c r="BR116" s="146">
        <f t="shared" si="569"/>
        <v>0</v>
      </c>
      <c r="BS116" s="133">
        <f t="shared" si="570"/>
        <v>0</v>
      </c>
      <c r="BT116" s="134">
        <f t="shared" si="571"/>
        <v>0</v>
      </c>
      <c r="BU116" s="140" t="e">
        <f t="shared" si="572"/>
        <v>#DIV/0!</v>
      </c>
      <c r="BV116" s="141"/>
      <c r="BW116" s="135"/>
      <c r="BX116" s="143"/>
      <c r="BY116" s="144"/>
      <c r="BZ116" s="133"/>
      <c r="CA116" s="143"/>
      <c r="CB116" s="147"/>
      <c r="CC116" s="117" t="str">
        <f t="shared" si="366"/>
        <v xml:space="preserve"> </v>
      </c>
      <c r="CD116" s="146">
        <f t="shared" si="573"/>
        <v>0</v>
      </c>
      <c r="CE116" s="133">
        <f t="shared" si="574"/>
        <v>0</v>
      </c>
      <c r="CF116" s="134">
        <f t="shared" si="575"/>
        <v>0</v>
      </c>
      <c r="CG116" s="140" t="e">
        <f t="shared" si="576"/>
        <v>#DIV/0!</v>
      </c>
      <c r="CH116" s="141"/>
      <c r="CI116" s="135"/>
      <c r="CJ116" s="143"/>
      <c r="CK116" s="144"/>
      <c r="CL116" s="133"/>
      <c r="CM116" s="143"/>
      <c r="CN116" s="147"/>
      <c r="CP116" s="130" t="str">
        <f t="shared" si="324"/>
        <v/>
      </c>
    </row>
    <row r="117" spans="2:94" s="103" customFormat="1" ht="14.25" customHeight="1" x14ac:dyDescent="0.25">
      <c r="B117" s="131"/>
      <c r="C117" s="105"/>
      <c r="D117" s="171"/>
      <c r="E117" s="106"/>
      <c r="F117" s="148" t="s">
        <v>38</v>
      </c>
      <c r="G117" s="52"/>
      <c r="H117" s="52"/>
      <c r="I117" s="133"/>
      <c r="J117" s="133"/>
      <c r="K117" s="133">
        <f t="shared" si="552"/>
        <v>0</v>
      </c>
      <c r="L117" s="134">
        <f t="shared" si="553"/>
        <v>0</v>
      </c>
      <c r="M117" s="135">
        <f t="shared" si="337"/>
        <v>0</v>
      </c>
      <c r="N117" s="136"/>
      <c r="O117" s="133"/>
      <c r="P117" s="137"/>
      <c r="Q117" s="138"/>
      <c r="R117" s="134"/>
      <c r="S117" s="137"/>
      <c r="T117" s="117"/>
      <c r="U117" s="117" t="str">
        <f t="shared" si="338"/>
        <v xml:space="preserve"> </v>
      </c>
      <c r="V117" s="52">
        <f t="shared" si="554"/>
        <v>0</v>
      </c>
      <c r="W117" s="133">
        <f t="shared" si="555"/>
        <v>0</v>
      </c>
      <c r="X117" s="134">
        <f t="shared" si="556"/>
        <v>0</v>
      </c>
      <c r="Y117" s="140" t="e">
        <f t="shared" si="557"/>
        <v>#DIV/0!</v>
      </c>
      <c r="Z117" s="141"/>
      <c r="AA117" s="142"/>
      <c r="AB117" s="143"/>
      <c r="AC117" s="144"/>
      <c r="AD117" s="133"/>
      <c r="AE117" s="143"/>
      <c r="AF117" s="145"/>
      <c r="AG117" s="117" t="str">
        <f t="shared" si="343"/>
        <v xml:space="preserve"> </v>
      </c>
      <c r="AH117" s="146">
        <f t="shared" si="558"/>
        <v>0</v>
      </c>
      <c r="AI117" s="133">
        <f t="shared" si="558"/>
        <v>0</v>
      </c>
      <c r="AJ117" s="134">
        <f t="shared" si="559"/>
        <v>0</v>
      </c>
      <c r="AK117" s="140" t="e">
        <f t="shared" si="560"/>
        <v>#DIV/0!</v>
      </c>
      <c r="AL117" s="141"/>
      <c r="AM117" s="135"/>
      <c r="AN117" s="143"/>
      <c r="AO117" s="144"/>
      <c r="AP117" s="133"/>
      <c r="AQ117" s="143"/>
      <c r="AR117" s="147"/>
      <c r="AS117" s="117" t="str">
        <f t="shared" si="363"/>
        <v xml:space="preserve"> </v>
      </c>
      <c r="AT117" s="146">
        <f t="shared" si="561"/>
        <v>0</v>
      </c>
      <c r="AU117" s="133">
        <f t="shared" si="562"/>
        <v>0</v>
      </c>
      <c r="AV117" s="134">
        <f t="shared" si="563"/>
        <v>0</v>
      </c>
      <c r="AW117" s="140" t="e">
        <f t="shared" si="564"/>
        <v>#DIV/0!</v>
      </c>
      <c r="AX117" s="141"/>
      <c r="AY117" s="135"/>
      <c r="AZ117" s="143"/>
      <c r="BA117" s="144"/>
      <c r="BB117" s="133"/>
      <c r="BC117" s="143"/>
      <c r="BD117" s="147"/>
      <c r="BE117" s="117" t="str">
        <f t="shared" si="364"/>
        <v xml:space="preserve"> </v>
      </c>
      <c r="BF117" s="146">
        <f t="shared" si="565"/>
        <v>0</v>
      </c>
      <c r="BG117" s="133">
        <f t="shared" si="566"/>
        <v>0</v>
      </c>
      <c r="BH117" s="134">
        <f t="shared" si="567"/>
        <v>0</v>
      </c>
      <c r="BI117" s="140" t="e">
        <f t="shared" si="568"/>
        <v>#DIV/0!</v>
      </c>
      <c r="BJ117" s="141"/>
      <c r="BK117" s="135"/>
      <c r="BL117" s="143"/>
      <c r="BM117" s="144"/>
      <c r="BN117" s="133"/>
      <c r="BO117" s="143"/>
      <c r="BP117" s="147"/>
      <c r="BQ117" s="117" t="str">
        <f t="shared" si="365"/>
        <v xml:space="preserve"> </v>
      </c>
      <c r="BR117" s="146">
        <f t="shared" si="569"/>
        <v>0</v>
      </c>
      <c r="BS117" s="133">
        <f t="shared" si="570"/>
        <v>0</v>
      </c>
      <c r="BT117" s="134">
        <f t="shared" si="571"/>
        <v>0</v>
      </c>
      <c r="BU117" s="140" t="e">
        <f t="shared" si="572"/>
        <v>#DIV/0!</v>
      </c>
      <c r="BV117" s="141"/>
      <c r="BW117" s="135"/>
      <c r="BX117" s="143"/>
      <c r="BY117" s="144"/>
      <c r="BZ117" s="133"/>
      <c r="CA117" s="143"/>
      <c r="CB117" s="147"/>
      <c r="CC117" s="117" t="str">
        <f t="shared" si="366"/>
        <v xml:space="preserve"> </v>
      </c>
      <c r="CD117" s="146">
        <f t="shared" si="573"/>
        <v>0</v>
      </c>
      <c r="CE117" s="133">
        <f t="shared" si="574"/>
        <v>0</v>
      </c>
      <c r="CF117" s="134">
        <f t="shared" si="575"/>
        <v>0</v>
      </c>
      <c r="CG117" s="140" t="e">
        <f t="shared" si="576"/>
        <v>#DIV/0!</v>
      </c>
      <c r="CH117" s="141"/>
      <c r="CI117" s="135"/>
      <c r="CJ117" s="143"/>
      <c r="CK117" s="144"/>
      <c r="CL117" s="133"/>
      <c r="CM117" s="143"/>
      <c r="CN117" s="147"/>
      <c r="CP117" s="130" t="str">
        <f t="shared" si="324"/>
        <v/>
      </c>
    </row>
    <row r="118" spans="2:94" s="103" customFormat="1" ht="14.25" customHeight="1" x14ac:dyDescent="0.25">
      <c r="B118" s="104" t="s">
        <v>147</v>
      </c>
      <c r="C118" s="105"/>
      <c r="D118" s="171"/>
      <c r="E118" s="435" t="s">
        <v>158</v>
      </c>
      <c r="F118" s="435"/>
      <c r="G118" s="108"/>
      <c r="H118" s="108"/>
      <c r="I118" s="109"/>
      <c r="J118" s="109"/>
      <c r="K118" s="110">
        <f t="shared" si="552"/>
        <v>0</v>
      </c>
      <c r="L118" s="111">
        <f t="shared" si="553"/>
        <v>0</v>
      </c>
      <c r="M118" s="112">
        <f t="shared" si="337"/>
        <v>0</v>
      </c>
      <c r="N118" s="113"/>
      <c r="O118" s="110">
        <f>L118-M118</f>
        <v>0</v>
      </c>
      <c r="P118" s="114"/>
      <c r="Q118" s="115">
        <f>100%</f>
        <v>1</v>
      </c>
      <c r="R118" s="111">
        <f>ROUND((Q118*M118),0)</f>
        <v>0</v>
      </c>
      <c r="S118" s="114"/>
      <c r="T118" s="149"/>
      <c r="U118" s="117" t="e">
        <f t="shared" si="338"/>
        <v>#DIV/0!</v>
      </c>
      <c r="V118" s="108">
        <f t="shared" si="554"/>
        <v>0</v>
      </c>
      <c r="W118" s="110">
        <f t="shared" si="555"/>
        <v>0</v>
      </c>
      <c r="X118" s="111">
        <f t="shared" si="556"/>
        <v>0</v>
      </c>
      <c r="Y118" s="153" t="e">
        <f t="shared" si="557"/>
        <v>#DIV/0!</v>
      </c>
      <c r="Z118" s="119"/>
      <c r="AA118" s="120" t="e">
        <f>X118-Y118</f>
        <v>#DIV/0!</v>
      </c>
      <c r="AB118" s="121"/>
      <c r="AC118" s="122">
        <f>100%</f>
        <v>1</v>
      </c>
      <c r="AD118" s="110" t="e">
        <f>ROUND((AC118*Y118),0)</f>
        <v>#DIV/0!</v>
      </c>
      <c r="AE118" s="121"/>
      <c r="AF118" s="123" t="e">
        <f>Y118-M118</f>
        <v>#DIV/0!</v>
      </c>
      <c r="AG118" s="117" t="e">
        <f t="shared" si="343"/>
        <v>#DIV/0!</v>
      </c>
      <c r="AH118" s="124">
        <f t="shared" si="558"/>
        <v>0</v>
      </c>
      <c r="AI118" s="110">
        <f t="shared" si="558"/>
        <v>0</v>
      </c>
      <c r="AJ118" s="111">
        <f t="shared" si="559"/>
        <v>0</v>
      </c>
      <c r="AK118" s="153" t="e">
        <f t="shared" si="560"/>
        <v>#DIV/0!</v>
      </c>
      <c r="AL118" s="119"/>
      <c r="AM118" s="112" t="e">
        <f>AJ118-AK118</f>
        <v>#DIV/0!</v>
      </c>
      <c r="AN118" s="121"/>
      <c r="AO118" s="122">
        <f>100%</f>
        <v>1</v>
      </c>
      <c r="AP118" s="110" t="e">
        <f>AO118*AK118</f>
        <v>#DIV/0!</v>
      </c>
      <c r="AQ118" s="121"/>
      <c r="AR118" s="125" t="e">
        <f>AK118-Y118</f>
        <v>#DIV/0!</v>
      </c>
      <c r="AS118" s="117" t="e">
        <f t="shared" si="363"/>
        <v>#DIV/0!</v>
      </c>
      <c r="AT118" s="124">
        <f t="shared" si="561"/>
        <v>0</v>
      </c>
      <c r="AU118" s="110">
        <f t="shared" si="562"/>
        <v>0</v>
      </c>
      <c r="AV118" s="111">
        <f t="shared" si="563"/>
        <v>0</v>
      </c>
      <c r="AW118" s="153" t="e">
        <f t="shared" si="564"/>
        <v>#DIV/0!</v>
      </c>
      <c r="AX118" s="119"/>
      <c r="AY118" s="112" t="e">
        <f>AV118-AW118</f>
        <v>#DIV/0!</v>
      </c>
      <c r="AZ118" s="121"/>
      <c r="BA118" s="122">
        <f>100%</f>
        <v>1</v>
      </c>
      <c r="BB118" s="110" t="e">
        <f>BA118*AW118</f>
        <v>#DIV/0!</v>
      </c>
      <c r="BC118" s="121"/>
      <c r="BD118" s="126" t="e">
        <f>AW118-AK118</f>
        <v>#DIV/0!</v>
      </c>
      <c r="BE118" s="117" t="e">
        <f t="shared" si="364"/>
        <v>#DIV/0!</v>
      </c>
      <c r="BF118" s="124">
        <f t="shared" si="565"/>
        <v>0</v>
      </c>
      <c r="BG118" s="110">
        <f t="shared" si="566"/>
        <v>0</v>
      </c>
      <c r="BH118" s="111">
        <f t="shared" si="567"/>
        <v>0</v>
      </c>
      <c r="BI118" s="153" t="e">
        <f t="shared" si="568"/>
        <v>#DIV/0!</v>
      </c>
      <c r="BJ118" s="119"/>
      <c r="BK118" s="112" t="e">
        <f>BH118-BI118</f>
        <v>#DIV/0!</v>
      </c>
      <c r="BL118" s="121"/>
      <c r="BM118" s="122">
        <f>100%</f>
        <v>1</v>
      </c>
      <c r="BN118" s="110" t="e">
        <f>BM118*BI118</f>
        <v>#DIV/0!</v>
      </c>
      <c r="BO118" s="121"/>
      <c r="BP118" s="127" t="e">
        <f>BI118-AW118</f>
        <v>#DIV/0!</v>
      </c>
      <c r="BQ118" s="117" t="e">
        <f t="shared" si="365"/>
        <v>#DIV/0!</v>
      </c>
      <c r="BR118" s="124">
        <f t="shared" si="569"/>
        <v>0</v>
      </c>
      <c r="BS118" s="110">
        <f t="shared" si="570"/>
        <v>0</v>
      </c>
      <c r="BT118" s="111">
        <f t="shared" si="571"/>
        <v>0</v>
      </c>
      <c r="BU118" s="153" t="e">
        <f t="shared" si="572"/>
        <v>#DIV/0!</v>
      </c>
      <c r="BV118" s="119"/>
      <c r="BW118" s="112" t="e">
        <f>BT118-BU118</f>
        <v>#DIV/0!</v>
      </c>
      <c r="BX118" s="121"/>
      <c r="BY118" s="122">
        <f>100%</f>
        <v>1</v>
      </c>
      <c r="BZ118" s="110" t="e">
        <f>BY118*BU118</f>
        <v>#DIV/0!</v>
      </c>
      <c r="CA118" s="121"/>
      <c r="CB118" s="128" t="e">
        <f>BU118-BI118</f>
        <v>#DIV/0!</v>
      </c>
      <c r="CC118" s="117" t="e">
        <f t="shared" si="366"/>
        <v>#DIV/0!</v>
      </c>
      <c r="CD118" s="124">
        <f t="shared" si="573"/>
        <v>0</v>
      </c>
      <c r="CE118" s="110">
        <f t="shared" si="574"/>
        <v>0</v>
      </c>
      <c r="CF118" s="111">
        <f t="shared" si="575"/>
        <v>0</v>
      </c>
      <c r="CG118" s="153" t="e">
        <f t="shared" si="576"/>
        <v>#DIV/0!</v>
      </c>
      <c r="CH118" s="119"/>
      <c r="CI118" s="112" t="e">
        <f>CF118-CG118</f>
        <v>#DIV/0!</v>
      </c>
      <c r="CJ118" s="121"/>
      <c r="CK118" s="122">
        <f>100%</f>
        <v>1</v>
      </c>
      <c r="CL118" s="110" t="e">
        <f>CK118*CG118</f>
        <v>#DIV/0!</v>
      </c>
      <c r="CM118" s="121"/>
      <c r="CN118" s="129" t="e">
        <f>CG118-BU118</f>
        <v>#DIV/0!</v>
      </c>
      <c r="CP118" s="130" t="str">
        <f t="shared" si="324"/>
        <v>C/VIII</v>
      </c>
    </row>
    <row r="119" spans="2:94" s="103" customFormat="1" ht="14.25" customHeight="1" x14ac:dyDescent="0.25">
      <c r="B119" s="131"/>
      <c r="C119" s="105"/>
      <c r="D119" s="171"/>
      <c r="E119" s="106"/>
      <c r="F119" s="148" t="s">
        <v>37</v>
      </c>
      <c r="G119" s="52"/>
      <c r="H119" s="52"/>
      <c r="I119" s="133"/>
      <c r="J119" s="133"/>
      <c r="K119" s="133">
        <f t="shared" si="552"/>
        <v>0</v>
      </c>
      <c r="L119" s="134">
        <f t="shared" si="553"/>
        <v>0</v>
      </c>
      <c r="M119" s="135">
        <f t="shared" si="337"/>
        <v>0</v>
      </c>
      <c r="N119" s="136"/>
      <c r="O119" s="133"/>
      <c r="P119" s="137"/>
      <c r="Q119" s="138"/>
      <c r="R119" s="134"/>
      <c r="S119" s="137"/>
      <c r="T119" s="117"/>
      <c r="U119" s="117" t="str">
        <f t="shared" si="338"/>
        <v xml:space="preserve"> </v>
      </c>
      <c r="V119" s="52">
        <f t="shared" si="554"/>
        <v>0</v>
      </c>
      <c r="W119" s="133">
        <f t="shared" si="555"/>
        <v>0</v>
      </c>
      <c r="X119" s="134">
        <f t="shared" si="556"/>
        <v>0</v>
      </c>
      <c r="Y119" s="140" t="e">
        <f t="shared" si="557"/>
        <v>#DIV/0!</v>
      </c>
      <c r="Z119" s="141"/>
      <c r="AA119" s="142"/>
      <c r="AB119" s="143"/>
      <c r="AC119" s="144"/>
      <c r="AD119" s="133"/>
      <c r="AE119" s="143"/>
      <c r="AF119" s="145"/>
      <c r="AG119" s="117" t="str">
        <f t="shared" si="343"/>
        <v xml:space="preserve"> </v>
      </c>
      <c r="AH119" s="146">
        <f t="shared" si="558"/>
        <v>0</v>
      </c>
      <c r="AI119" s="133">
        <f t="shared" si="558"/>
        <v>0</v>
      </c>
      <c r="AJ119" s="134">
        <f t="shared" si="559"/>
        <v>0</v>
      </c>
      <c r="AK119" s="140" t="e">
        <f t="shared" si="560"/>
        <v>#DIV/0!</v>
      </c>
      <c r="AL119" s="141"/>
      <c r="AM119" s="135"/>
      <c r="AN119" s="143"/>
      <c r="AO119" s="144"/>
      <c r="AP119" s="133"/>
      <c r="AQ119" s="143"/>
      <c r="AR119" s="147"/>
      <c r="AS119" s="117" t="str">
        <f t="shared" si="363"/>
        <v xml:space="preserve"> </v>
      </c>
      <c r="AT119" s="146">
        <f t="shared" si="561"/>
        <v>0</v>
      </c>
      <c r="AU119" s="133">
        <f t="shared" si="562"/>
        <v>0</v>
      </c>
      <c r="AV119" s="134">
        <f t="shared" si="563"/>
        <v>0</v>
      </c>
      <c r="AW119" s="140" t="e">
        <f t="shared" si="564"/>
        <v>#DIV/0!</v>
      </c>
      <c r="AX119" s="141"/>
      <c r="AY119" s="135"/>
      <c r="AZ119" s="143"/>
      <c r="BA119" s="144"/>
      <c r="BB119" s="133"/>
      <c r="BC119" s="143"/>
      <c r="BD119" s="147"/>
      <c r="BE119" s="117" t="str">
        <f t="shared" si="364"/>
        <v xml:space="preserve"> </v>
      </c>
      <c r="BF119" s="146">
        <f t="shared" si="565"/>
        <v>0</v>
      </c>
      <c r="BG119" s="133">
        <f t="shared" si="566"/>
        <v>0</v>
      </c>
      <c r="BH119" s="134">
        <f t="shared" si="567"/>
        <v>0</v>
      </c>
      <c r="BI119" s="140" t="e">
        <f t="shared" si="568"/>
        <v>#DIV/0!</v>
      </c>
      <c r="BJ119" s="141"/>
      <c r="BK119" s="135"/>
      <c r="BL119" s="143"/>
      <c r="BM119" s="144"/>
      <c r="BN119" s="133"/>
      <c r="BO119" s="143"/>
      <c r="BP119" s="147"/>
      <c r="BQ119" s="117" t="str">
        <f t="shared" si="365"/>
        <v xml:space="preserve"> </v>
      </c>
      <c r="BR119" s="146">
        <f t="shared" si="569"/>
        <v>0</v>
      </c>
      <c r="BS119" s="133">
        <f t="shared" si="570"/>
        <v>0</v>
      </c>
      <c r="BT119" s="134">
        <f t="shared" si="571"/>
        <v>0</v>
      </c>
      <c r="BU119" s="140" t="e">
        <f t="shared" si="572"/>
        <v>#DIV/0!</v>
      </c>
      <c r="BV119" s="141"/>
      <c r="BW119" s="135"/>
      <c r="BX119" s="143"/>
      <c r="BY119" s="144"/>
      <c r="BZ119" s="133"/>
      <c r="CA119" s="143"/>
      <c r="CB119" s="147"/>
      <c r="CC119" s="117" t="str">
        <f t="shared" si="366"/>
        <v xml:space="preserve"> </v>
      </c>
      <c r="CD119" s="146">
        <f t="shared" si="573"/>
        <v>0</v>
      </c>
      <c r="CE119" s="133">
        <f t="shared" si="574"/>
        <v>0</v>
      </c>
      <c r="CF119" s="134">
        <f t="shared" si="575"/>
        <v>0</v>
      </c>
      <c r="CG119" s="140" t="e">
        <f t="shared" si="576"/>
        <v>#DIV/0!</v>
      </c>
      <c r="CH119" s="141"/>
      <c r="CI119" s="135"/>
      <c r="CJ119" s="143"/>
      <c r="CK119" s="144"/>
      <c r="CL119" s="133"/>
      <c r="CM119" s="143"/>
      <c r="CN119" s="147"/>
      <c r="CP119" s="130" t="str">
        <f t="shared" si="324"/>
        <v/>
      </c>
    </row>
    <row r="120" spans="2:94" s="103" customFormat="1" ht="14.25" customHeight="1" x14ac:dyDescent="0.25">
      <c r="B120" s="131"/>
      <c r="C120" s="105"/>
      <c r="D120" s="171"/>
      <c r="E120" s="106"/>
      <c r="F120" s="148" t="s">
        <v>38</v>
      </c>
      <c r="G120" s="52"/>
      <c r="H120" s="52"/>
      <c r="I120" s="133"/>
      <c r="J120" s="133"/>
      <c r="K120" s="133">
        <f t="shared" si="552"/>
        <v>0</v>
      </c>
      <c r="L120" s="134">
        <f t="shared" si="553"/>
        <v>0</v>
      </c>
      <c r="M120" s="135">
        <f t="shared" si="337"/>
        <v>0</v>
      </c>
      <c r="N120" s="136"/>
      <c r="O120" s="133"/>
      <c r="P120" s="137"/>
      <c r="Q120" s="138"/>
      <c r="R120" s="134"/>
      <c r="S120" s="137"/>
      <c r="T120" s="117"/>
      <c r="U120" s="117" t="str">
        <f t="shared" si="338"/>
        <v xml:space="preserve"> </v>
      </c>
      <c r="V120" s="52">
        <f t="shared" si="554"/>
        <v>0</v>
      </c>
      <c r="W120" s="133">
        <f t="shared" si="555"/>
        <v>0</v>
      </c>
      <c r="X120" s="134">
        <f t="shared" si="556"/>
        <v>0</v>
      </c>
      <c r="Y120" s="140" t="e">
        <f t="shared" si="557"/>
        <v>#DIV/0!</v>
      </c>
      <c r="Z120" s="141"/>
      <c r="AA120" s="142"/>
      <c r="AB120" s="143"/>
      <c r="AC120" s="144"/>
      <c r="AD120" s="133"/>
      <c r="AE120" s="143"/>
      <c r="AF120" s="145"/>
      <c r="AG120" s="117" t="str">
        <f t="shared" si="343"/>
        <v xml:space="preserve"> </v>
      </c>
      <c r="AH120" s="146">
        <f t="shared" si="558"/>
        <v>0</v>
      </c>
      <c r="AI120" s="133">
        <f t="shared" si="558"/>
        <v>0</v>
      </c>
      <c r="AJ120" s="134">
        <f t="shared" si="559"/>
        <v>0</v>
      </c>
      <c r="AK120" s="140" t="e">
        <f t="shared" si="560"/>
        <v>#DIV/0!</v>
      </c>
      <c r="AL120" s="141"/>
      <c r="AM120" s="135"/>
      <c r="AN120" s="143"/>
      <c r="AO120" s="144"/>
      <c r="AP120" s="133"/>
      <c r="AQ120" s="143"/>
      <c r="AR120" s="147"/>
      <c r="AS120" s="117" t="str">
        <f t="shared" si="363"/>
        <v xml:space="preserve"> </v>
      </c>
      <c r="AT120" s="146">
        <f t="shared" si="561"/>
        <v>0</v>
      </c>
      <c r="AU120" s="133">
        <f t="shared" si="562"/>
        <v>0</v>
      </c>
      <c r="AV120" s="134">
        <f t="shared" si="563"/>
        <v>0</v>
      </c>
      <c r="AW120" s="140" t="e">
        <f t="shared" si="564"/>
        <v>#DIV/0!</v>
      </c>
      <c r="AX120" s="141"/>
      <c r="AY120" s="135"/>
      <c r="AZ120" s="143"/>
      <c r="BA120" s="144"/>
      <c r="BB120" s="133"/>
      <c r="BC120" s="143"/>
      <c r="BD120" s="147"/>
      <c r="BE120" s="117" t="str">
        <f t="shared" si="364"/>
        <v xml:space="preserve"> </v>
      </c>
      <c r="BF120" s="146">
        <f t="shared" si="565"/>
        <v>0</v>
      </c>
      <c r="BG120" s="133">
        <f t="shared" si="566"/>
        <v>0</v>
      </c>
      <c r="BH120" s="134">
        <f t="shared" si="567"/>
        <v>0</v>
      </c>
      <c r="BI120" s="140" t="e">
        <f t="shared" si="568"/>
        <v>#DIV/0!</v>
      </c>
      <c r="BJ120" s="141"/>
      <c r="BK120" s="135"/>
      <c r="BL120" s="143"/>
      <c r="BM120" s="144"/>
      <c r="BN120" s="133"/>
      <c r="BO120" s="143"/>
      <c r="BP120" s="147"/>
      <c r="BQ120" s="117" t="str">
        <f t="shared" si="365"/>
        <v xml:space="preserve"> </v>
      </c>
      <c r="BR120" s="146">
        <f t="shared" si="569"/>
        <v>0</v>
      </c>
      <c r="BS120" s="133">
        <f t="shared" si="570"/>
        <v>0</v>
      </c>
      <c r="BT120" s="134">
        <f t="shared" si="571"/>
        <v>0</v>
      </c>
      <c r="BU120" s="140" t="e">
        <f t="shared" si="572"/>
        <v>#DIV/0!</v>
      </c>
      <c r="BV120" s="141"/>
      <c r="BW120" s="135"/>
      <c r="BX120" s="143"/>
      <c r="BY120" s="144"/>
      <c r="BZ120" s="133"/>
      <c r="CA120" s="143"/>
      <c r="CB120" s="147"/>
      <c r="CC120" s="117" t="str">
        <f t="shared" si="366"/>
        <v xml:space="preserve"> </v>
      </c>
      <c r="CD120" s="146">
        <f t="shared" si="573"/>
        <v>0</v>
      </c>
      <c r="CE120" s="133">
        <f t="shared" si="574"/>
        <v>0</v>
      </c>
      <c r="CF120" s="134">
        <f t="shared" si="575"/>
        <v>0</v>
      </c>
      <c r="CG120" s="140" t="e">
        <f t="shared" si="576"/>
        <v>#DIV/0!</v>
      </c>
      <c r="CH120" s="141"/>
      <c r="CI120" s="135"/>
      <c r="CJ120" s="143"/>
      <c r="CK120" s="144"/>
      <c r="CL120" s="133"/>
      <c r="CM120" s="143"/>
      <c r="CN120" s="147"/>
      <c r="CP120" s="130" t="str">
        <f t="shared" si="324"/>
        <v/>
      </c>
    </row>
    <row r="121" spans="2:94" x14ac:dyDescent="0.25">
      <c r="B121" s="88" t="s">
        <v>91</v>
      </c>
      <c r="C121" s="89"/>
      <c r="D121" s="439" t="s">
        <v>19</v>
      </c>
      <c r="E121" s="440"/>
      <c r="F121" s="441"/>
      <c r="G121" s="90"/>
      <c r="H121" s="90"/>
      <c r="I121" s="91"/>
      <c r="J121" s="91"/>
      <c r="K121" s="92"/>
      <c r="L121" s="93">
        <f>M121+O121</f>
        <v>0</v>
      </c>
      <c r="M121" s="94">
        <f>+N121</f>
        <v>0</v>
      </c>
      <c r="N121" s="95">
        <f>+SUMIF($CP$5:$CP$220,$B121,M$5:M$220)</f>
        <v>0</v>
      </c>
      <c r="O121" s="92">
        <f>P121</f>
        <v>0</v>
      </c>
      <c r="P121" s="55">
        <f>+SUMIF($CP$5:$CP$220,$B121,O$5:O$220)</f>
        <v>0</v>
      </c>
      <c r="Q121" s="150"/>
      <c r="R121" s="93">
        <f>S121</f>
        <v>0</v>
      </c>
      <c r="S121" s="55">
        <f>+SUMIF($CP$5:$CP$220,$B121,R$5:R$220)</f>
        <v>0</v>
      </c>
      <c r="T121" s="97"/>
      <c r="U121" s="97" t="str">
        <f t="shared" si="338"/>
        <v xml:space="preserve"> </v>
      </c>
      <c r="V121" s="90"/>
      <c r="W121" s="92"/>
      <c r="X121" s="93" t="e">
        <f>Y121+AA121</f>
        <v>#DIV/0!</v>
      </c>
      <c r="Y121" s="94" t="e">
        <f>Z121</f>
        <v>#DIV/0!</v>
      </c>
      <c r="Z121" s="98" t="e">
        <f>+SUMIF($CP$5:$CP$220,$B121,Y$5:Y$220)</f>
        <v>#DIV/0!</v>
      </c>
      <c r="AA121" s="99" t="e">
        <f>AB121</f>
        <v>#DIV/0!</v>
      </c>
      <c r="AB121" s="98" t="e">
        <f>+SUMIF($CP$5:$CP$220,$B121,AA$5:AA$220)</f>
        <v>#DIV/0!</v>
      </c>
      <c r="AC121" s="96"/>
      <c r="AD121" s="92" t="e">
        <f>AE121</f>
        <v>#DIV/0!</v>
      </c>
      <c r="AE121" s="98" t="e">
        <f>+SUMIF($CP$5:$CP$220,$B121,AD$5:AD$220)</f>
        <v>#DIV/0!</v>
      </c>
      <c r="AF121" s="151"/>
      <c r="AG121" s="97" t="str">
        <f t="shared" si="343"/>
        <v xml:space="preserve"> </v>
      </c>
      <c r="AH121" s="101"/>
      <c r="AI121" s="92"/>
      <c r="AJ121" s="93" t="e">
        <f>AK121+AM121</f>
        <v>#DIV/0!</v>
      </c>
      <c r="AK121" s="94" t="e">
        <f>AL121</f>
        <v>#DIV/0!</v>
      </c>
      <c r="AL121" s="98" t="e">
        <f>+SUMIF($CP$5:$CP$220,$B121,AK$5:AK$220)</f>
        <v>#DIV/0!</v>
      </c>
      <c r="AM121" s="94" t="e">
        <f t="shared" ref="AM121" si="577">AM122+AM125</f>
        <v>#DIV/0!</v>
      </c>
      <c r="AN121" s="98" t="e">
        <f>+SUMIF($CP$5:$CP$220,$B121,AM$5:AM$220)</f>
        <v>#DIV/0!</v>
      </c>
      <c r="AO121" s="96"/>
      <c r="AP121" s="92" t="e">
        <f t="shared" ref="AP121" si="578">AP122+AP125</f>
        <v>#DIV/0!</v>
      </c>
      <c r="AQ121" s="98" t="e">
        <f>+SUMIF($CP$5:$CP$220,$B121,AP$5:AP$220)</f>
        <v>#DIV/0!</v>
      </c>
      <c r="AR121" s="152"/>
      <c r="AS121" s="97" t="str">
        <f t="shared" si="363"/>
        <v xml:space="preserve"> </v>
      </c>
      <c r="AT121" s="101"/>
      <c r="AU121" s="92"/>
      <c r="AV121" s="93" t="e">
        <f>AW121+AY121</f>
        <v>#DIV/0!</v>
      </c>
      <c r="AW121" s="94" t="e">
        <f>AX121</f>
        <v>#DIV/0!</v>
      </c>
      <c r="AX121" s="98" t="e">
        <f>+SUMIF($CP$5:$CP$220,$B121,AW$5:AW$220)</f>
        <v>#DIV/0!</v>
      </c>
      <c r="AY121" s="94" t="e">
        <f t="shared" ref="AY121" si="579">AY122+AY125</f>
        <v>#DIV/0!</v>
      </c>
      <c r="AZ121" s="98" t="e">
        <f>+SUMIF($CP$5:$CP$220,$B121,AY$5:AY$220)</f>
        <v>#DIV/0!</v>
      </c>
      <c r="BA121" s="96"/>
      <c r="BB121" s="92" t="e">
        <f t="shared" ref="BB121" si="580">BB122+BB125</f>
        <v>#DIV/0!</v>
      </c>
      <c r="BC121" s="98" t="e">
        <f>+SUMIF($CP$5:$CP$220,$B121,BB$5:BB$220)</f>
        <v>#DIV/0!</v>
      </c>
      <c r="BD121" s="152"/>
      <c r="BE121" s="97" t="str">
        <f t="shared" si="364"/>
        <v xml:space="preserve"> </v>
      </c>
      <c r="BF121" s="101"/>
      <c r="BG121" s="92"/>
      <c r="BH121" s="93" t="e">
        <f>BI121+BK121</f>
        <v>#DIV/0!</v>
      </c>
      <c r="BI121" s="94" t="e">
        <f>BJ121</f>
        <v>#DIV/0!</v>
      </c>
      <c r="BJ121" s="98" t="e">
        <f>+SUMIF($CP$5:$CP$220,$B121,BI$5:BI$220)</f>
        <v>#DIV/0!</v>
      </c>
      <c r="BK121" s="94" t="e">
        <f t="shared" ref="BK121" si="581">BK122+BK125</f>
        <v>#DIV/0!</v>
      </c>
      <c r="BL121" s="98" t="e">
        <f>+SUMIF($CP$5:$CP$220,$B121,BK$5:BK$220)</f>
        <v>#DIV/0!</v>
      </c>
      <c r="BM121" s="96"/>
      <c r="BN121" s="92" t="e">
        <f t="shared" ref="BN121" si="582">BN122+BN125</f>
        <v>#DIV/0!</v>
      </c>
      <c r="BO121" s="98" t="e">
        <f>+SUMIF($CP$5:$CP$220,$B121,BN$5:BN$220)</f>
        <v>#DIV/0!</v>
      </c>
      <c r="BP121" s="152"/>
      <c r="BQ121" s="97" t="str">
        <f t="shared" si="365"/>
        <v xml:space="preserve"> </v>
      </c>
      <c r="BR121" s="101"/>
      <c r="BS121" s="92"/>
      <c r="BT121" s="93" t="e">
        <f>BU121+BW121</f>
        <v>#DIV/0!</v>
      </c>
      <c r="BU121" s="94" t="e">
        <f>BV121</f>
        <v>#DIV/0!</v>
      </c>
      <c r="BV121" s="98" t="e">
        <f>+SUMIF($CP$5:$CP$220,$B121,BU$5:BU$220)</f>
        <v>#DIV/0!</v>
      </c>
      <c r="BW121" s="94" t="e">
        <f t="shared" ref="BW121" si="583">BW122+BW125</f>
        <v>#DIV/0!</v>
      </c>
      <c r="BX121" s="98" t="e">
        <f>+SUMIF($CP$5:$CP$220,$B121,BW$5:BW$220)</f>
        <v>#DIV/0!</v>
      </c>
      <c r="BY121" s="96"/>
      <c r="BZ121" s="92" t="e">
        <f t="shared" ref="BZ121" si="584">BZ122+BZ125</f>
        <v>#DIV/0!</v>
      </c>
      <c r="CA121" s="98" t="e">
        <f>+SUMIF($CP$5:$CP$220,$B121,BZ$5:BZ$220)</f>
        <v>#DIV/0!</v>
      </c>
      <c r="CB121" s="152"/>
      <c r="CC121" s="97" t="str">
        <f t="shared" si="366"/>
        <v xml:space="preserve"> </v>
      </c>
      <c r="CD121" s="101"/>
      <c r="CE121" s="92"/>
      <c r="CF121" s="93" t="e">
        <f>CG121+CI121</f>
        <v>#DIV/0!</v>
      </c>
      <c r="CG121" s="94" t="e">
        <f>CH121</f>
        <v>#DIV/0!</v>
      </c>
      <c r="CH121" s="98" t="e">
        <f>+SUMIF($CP$5:$CP$220,$B121,CG$5:CG$220)</f>
        <v>#DIV/0!</v>
      </c>
      <c r="CI121" s="94" t="e">
        <f t="shared" ref="CI121" si="585">CI122+CI125</f>
        <v>#DIV/0!</v>
      </c>
      <c r="CJ121" s="98" t="e">
        <f>+SUMIF($CP$5:$CP$220,$B121,CI$5:CI$220)</f>
        <v>#DIV/0!</v>
      </c>
      <c r="CK121" s="96"/>
      <c r="CL121" s="92" t="e">
        <f t="shared" ref="CL121" si="586">CL122+CL125</f>
        <v>#DIV/0!</v>
      </c>
      <c r="CM121" s="98" t="e">
        <f>+SUMIF($CP$5:$CP$220,$B121,CL$5:CL$220)</f>
        <v>#DIV/0!</v>
      </c>
      <c r="CN121" s="152"/>
      <c r="CP121" s="65" t="str">
        <f t="shared" si="324"/>
        <v/>
      </c>
    </row>
    <row r="122" spans="2:94" s="103" customFormat="1" x14ac:dyDescent="0.25">
      <c r="B122" s="104" t="s">
        <v>92</v>
      </c>
      <c r="C122" s="105"/>
      <c r="D122" s="169"/>
      <c r="E122" s="435" t="s">
        <v>158</v>
      </c>
      <c r="F122" s="435"/>
      <c r="G122" s="108"/>
      <c r="H122" s="108"/>
      <c r="I122" s="109"/>
      <c r="J122" s="109"/>
      <c r="K122" s="110">
        <f t="shared" ref="K122:K127" si="587">I122+J122</f>
        <v>0</v>
      </c>
      <c r="L122" s="111">
        <f t="shared" ref="L122:L127" si="588">H122*K122</f>
        <v>0</v>
      </c>
      <c r="M122" s="112">
        <f t="shared" si="337"/>
        <v>0</v>
      </c>
      <c r="N122" s="113"/>
      <c r="O122" s="110">
        <f>L122-M122</f>
        <v>0</v>
      </c>
      <c r="P122" s="114"/>
      <c r="Q122" s="115">
        <f>100%</f>
        <v>1</v>
      </c>
      <c r="R122" s="111">
        <f>ROUND((Q122*M122),0)</f>
        <v>0</v>
      </c>
      <c r="S122" s="114"/>
      <c r="T122" s="149"/>
      <c r="U122" s="117" t="e">
        <f t="shared" si="338"/>
        <v>#DIV/0!</v>
      </c>
      <c r="V122" s="108">
        <f t="shared" ref="V122:V127" si="589">H122</f>
        <v>0</v>
      </c>
      <c r="W122" s="110">
        <f t="shared" ref="W122:W127" si="590">K122</f>
        <v>0</v>
      </c>
      <c r="X122" s="111">
        <f t="shared" ref="X122:X127" si="591">V122*W122</f>
        <v>0</v>
      </c>
      <c r="Y122" s="153" t="e">
        <f t="shared" ref="Y122:Y127" si="592">($M122/$L122)*X122</f>
        <v>#DIV/0!</v>
      </c>
      <c r="Z122" s="119"/>
      <c r="AA122" s="120" t="e">
        <f>X122-Y122</f>
        <v>#DIV/0!</v>
      </c>
      <c r="AB122" s="121"/>
      <c r="AC122" s="122">
        <f>100%</f>
        <v>1</v>
      </c>
      <c r="AD122" s="110" t="e">
        <f>ROUND((AC122*Y122),0)</f>
        <v>#DIV/0!</v>
      </c>
      <c r="AE122" s="121"/>
      <c r="AF122" s="123" t="e">
        <f>Y122-M122</f>
        <v>#DIV/0!</v>
      </c>
      <c r="AG122" s="117" t="e">
        <f t="shared" si="343"/>
        <v>#DIV/0!</v>
      </c>
      <c r="AH122" s="124">
        <f t="shared" ref="AH122:AI127" si="593">V122</f>
        <v>0</v>
      </c>
      <c r="AI122" s="110">
        <f t="shared" si="593"/>
        <v>0</v>
      </c>
      <c r="AJ122" s="111">
        <f t="shared" ref="AJ122:AJ127" si="594">AH122*AI122</f>
        <v>0</v>
      </c>
      <c r="AK122" s="153" t="e">
        <f t="shared" ref="AK122:AK127" si="595">($M122/$L122)*AJ122</f>
        <v>#DIV/0!</v>
      </c>
      <c r="AL122" s="119"/>
      <c r="AM122" s="112" t="e">
        <f>AJ122-AK122</f>
        <v>#DIV/0!</v>
      </c>
      <c r="AN122" s="121"/>
      <c r="AO122" s="122">
        <f>100%</f>
        <v>1</v>
      </c>
      <c r="AP122" s="110" t="e">
        <f>AO122*AK122</f>
        <v>#DIV/0!</v>
      </c>
      <c r="AQ122" s="121"/>
      <c r="AR122" s="125" t="e">
        <f>AK122-Y122</f>
        <v>#DIV/0!</v>
      </c>
      <c r="AS122" s="117" t="e">
        <f t="shared" si="363"/>
        <v>#DIV/0!</v>
      </c>
      <c r="AT122" s="124">
        <f t="shared" ref="AT122:AT127" si="596">AH122</f>
        <v>0</v>
      </c>
      <c r="AU122" s="110">
        <f t="shared" ref="AU122:AU127" si="597">AI122</f>
        <v>0</v>
      </c>
      <c r="AV122" s="111">
        <f t="shared" ref="AV122:AV127" si="598">AT122*AU122</f>
        <v>0</v>
      </c>
      <c r="AW122" s="153" t="e">
        <f t="shared" ref="AW122:AW127" si="599">($M122/$L122)*AV122</f>
        <v>#DIV/0!</v>
      </c>
      <c r="AX122" s="119"/>
      <c r="AY122" s="112" t="e">
        <f>AV122-AW122</f>
        <v>#DIV/0!</v>
      </c>
      <c r="AZ122" s="121"/>
      <c r="BA122" s="122">
        <f>100%</f>
        <v>1</v>
      </c>
      <c r="BB122" s="110" t="e">
        <f>BA122*AW122</f>
        <v>#DIV/0!</v>
      </c>
      <c r="BC122" s="121"/>
      <c r="BD122" s="126" t="e">
        <f>AW122-AK122</f>
        <v>#DIV/0!</v>
      </c>
      <c r="BE122" s="117" t="e">
        <f t="shared" si="364"/>
        <v>#DIV/0!</v>
      </c>
      <c r="BF122" s="124">
        <f t="shared" ref="BF122:BF127" si="600">AT122</f>
        <v>0</v>
      </c>
      <c r="BG122" s="110">
        <f t="shared" ref="BG122:BG127" si="601">AU122</f>
        <v>0</v>
      </c>
      <c r="BH122" s="111">
        <f t="shared" ref="BH122:BH127" si="602">BF122*BG122</f>
        <v>0</v>
      </c>
      <c r="BI122" s="153" t="e">
        <f t="shared" ref="BI122:BI127" si="603">($M122/$L122)*BH122</f>
        <v>#DIV/0!</v>
      </c>
      <c r="BJ122" s="119"/>
      <c r="BK122" s="112" t="e">
        <f>BH122-BI122</f>
        <v>#DIV/0!</v>
      </c>
      <c r="BL122" s="121"/>
      <c r="BM122" s="122">
        <f>100%</f>
        <v>1</v>
      </c>
      <c r="BN122" s="110" t="e">
        <f>BM122*BI122</f>
        <v>#DIV/0!</v>
      </c>
      <c r="BO122" s="121"/>
      <c r="BP122" s="127" t="e">
        <f>BI122-AW122</f>
        <v>#DIV/0!</v>
      </c>
      <c r="BQ122" s="117" t="e">
        <f t="shared" si="365"/>
        <v>#DIV/0!</v>
      </c>
      <c r="BR122" s="124">
        <f t="shared" ref="BR122:BR127" si="604">BF122</f>
        <v>0</v>
      </c>
      <c r="BS122" s="110">
        <f t="shared" ref="BS122:BS127" si="605">BG122</f>
        <v>0</v>
      </c>
      <c r="BT122" s="111">
        <f t="shared" ref="BT122:BT127" si="606">BR122*BS122</f>
        <v>0</v>
      </c>
      <c r="BU122" s="153" t="e">
        <f t="shared" ref="BU122:BU127" si="607">($M122/$L122)*BT122</f>
        <v>#DIV/0!</v>
      </c>
      <c r="BV122" s="119"/>
      <c r="BW122" s="112" t="e">
        <f>BT122-BU122</f>
        <v>#DIV/0!</v>
      </c>
      <c r="BX122" s="121"/>
      <c r="BY122" s="122">
        <f>100%</f>
        <v>1</v>
      </c>
      <c r="BZ122" s="110" t="e">
        <f>BY122*BU122</f>
        <v>#DIV/0!</v>
      </c>
      <c r="CA122" s="121"/>
      <c r="CB122" s="128" t="e">
        <f>BU122-BI122</f>
        <v>#DIV/0!</v>
      </c>
      <c r="CC122" s="117" t="e">
        <f t="shared" si="366"/>
        <v>#DIV/0!</v>
      </c>
      <c r="CD122" s="124">
        <f t="shared" ref="CD122:CD127" si="608">BR122</f>
        <v>0</v>
      </c>
      <c r="CE122" s="110">
        <f t="shared" ref="CE122:CE127" si="609">BS122</f>
        <v>0</v>
      </c>
      <c r="CF122" s="111">
        <f t="shared" ref="CF122:CF127" si="610">CD122*CE122</f>
        <v>0</v>
      </c>
      <c r="CG122" s="153" t="e">
        <f t="shared" ref="CG122:CG127" si="611">($M122/$L122)*CF122</f>
        <v>#DIV/0!</v>
      </c>
      <c r="CH122" s="119"/>
      <c r="CI122" s="112" t="e">
        <f>CF122-CG122</f>
        <v>#DIV/0!</v>
      </c>
      <c r="CJ122" s="121"/>
      <c r="CK122" s="122">
        <f>100%</f>
        <v>1</v>
      </c>
      <c r="CL122" s="110" t="e">
        <f>CK122*CG122</f>
        <v>#DIV/0!</v>
      </c>
      <c r="CM122" s="121"/>
      <c r="CN122" s="129" t="e">
        <f>CG122-BU122</f>
        <v>#DIV/0!</v>
      </c>
      <c r="CP122" s="130" t="str">
        <f t="shared" si="324"/>
        <v>C/IX</v>
      </c>
    </row>
    <row r="123" spans="2:94" s="103" customFormat="1" x14ac:dyDescent="0.25">
      <c r="B123" s="131"/>
      <c r="C123" s="105"/>
      <c r="D123" s="169"/>
      <c r="E123" s="106"/>
      <c r="F123" s="148" t="s">
        <v>37</v>
      </c>
      <c r="G123" s="52"/>
      <c r="H123" s="52"/>
      <c r="I123" s="133"/>
      <c r="J123" s="133"/>
      <c r="K123" s="133">
        <f t="shared" si="587"/>
        <v>0</v>
      </c>
      <c r="L123" s="134">
        <f t="shared" si="588"/>
        <v>0</v>
      </c>
      <c r="M123" s="135">
        <f t="shared" si="337"/>
        <v>0</v>
      </c>
      <c r="N123" s="136"/>
      <c r="O123" s="133"/>
      <c r="P123" s="137"/>
      <c r="Q123" s="138"/>
      <c r="R123" s="134"/>
      <c r="S123" s="137"/>
      <c r="T123" s="117"/>
      <c r="U123" s="117" t="str">
        <f t="shared" si="338"/>
        <v xml:space="preserve"> </v>
      </c>
      <c r="V123" s="52">
        <f t="shared" si="589"/>
        <v>0</v>
      </c>
      <c r="W123" s="133">
        <f t="shared" si="590"/>
        <v>0</v>
      </c>
      <c r="X123" s="134">
        <f t="shared" si="591"/>
        <v>0</v>
      </c>
      <c r="Y123" s="140" t="e">
        <f t="shared" si="592"/>
        <v>#DIV/0!</v>
      </c>
      <c r="Z123" s="141"/>
      <c r="AA123" s="142"/>
      <c r="AB123" s="143"/>
      <c r="AC123" s="144"/>
      <c r="AD123" s="133"/>
      <c r="AE123" s="143"/>
      <c r="AF123" s="145"/>
      <c r="AG123" s="117" t="str">
        <f t="shared" si="343"/>
        <v xml:space="preserve"> </v>
      </c>
      <c r="AH123" s="146">
        <f t="shared" si="593"/>
        <v>0</v>
      </c>
      <c r="AI123" s="133">
        <f t="shared" si="593"/>
        <v>0</v>
      </c>
      <c r="AJ123" s="134">
        <f t="shared" si="594"/>
        <v>0</v>
      </c>
      <c r="AK123" s="140" t="e">
        <f t="shared" si="595"/>
        <v>#DIV/0!</v>
      </c>
      <c r="AL123" s="141"/>
      <c r="AM123" s="135"/>
      <c r="AN123" s="143"/>
      <c r="AO123" s="144"/>
      <c r="AP123" s="133"/>
      <c r="AQ123" s="143"/>
      <c r="AR123" s="147"/>
      <c r="AS123" s="117" t="str">
        <f t="shared" si="363"/>
        <v xml:space="preserve"> </v>
      </c>
      <c r="AT123" s="146">
        <f t="shared" si="596"/>
        <v>0</v>
      </c>
      <c r="AU123" s="133">
        <f t="shared" si="597"/>
        <v>0</v>
      </c>
      <c r="AV123" s="134">
        <f t="shared" si="598"/>
        <v>0</v>
      </c>
      <c r="AW123" s="140" t="e">
        <f t="shared" si="599"/>
        <v>#DIV/0!</v>
      </c>
      <c r="AX123" s="141"/>
      <c r="AY123" s="135"/>
      <c r="AZ123" s="143"/>
      <c r="BA123" s="144"/>
      <c r="BB123" s="133"/>
      <c r="BC123" s="143"/>
      <c r="BD123" s="147"/>
      <c r="BE123" s="117" t="str">
        <f t="shared" si="364"/>
        <v xml:space="preserve"> </v>
      </c>
      <c r="BF123" s="146">
        <f t="shared" si="600"/>
        <v>0</v>
      </c>
      <c r="BG123" s="133">
        <f t="shared" si="601"/>
        <v>0</v>
      </c>
      <c r="BH123" s="134">
        <f t="shared" si="602"/>
        <v>0</v>
      </c>
      <c r="BI123" s="140" t="e">
        <f t="shared" si="603"/>
        <v>#DIV/0!</v>
      </c>
      <c r="BJ123" s="141"/>
      <c r="BK123" s="135"/>
      <c r="BL123" s="143"/>
      <c r="BM123" s="144"/>
      <c r="BN123" s="133"/>
      <c r="BO123" s="143"/>
      <c r="BP123" s="147"/>
      <c r="BQ123" s="117" t="str">
        <f t="shared" si="365"/>
        <v xml:space="preserve"> </v>
      </c>
      <c r="BR123" s="146">
        <f t="shared" si="604"/>
        <v>0</v>
      </c>
      <c r="BS123" s="133">
        <f t="shared" si="605"/>
        <v>0</v>
      </c>
      <c r="BT123" s="134">
        <f t="shared" si="606"/>
        <v>0</v>
      </c>
      <c r="BU123" s="140" t="e">
        <f t="shared" si="607"/>
        <v>#DIV/0!</v>
      </c>
      <c r="BV123" s="141"/>
      <c r="BW123" s="135"/>
      <c r="BX123" s="143"/>
      <c r="BY123" s="144"/>
      <c r="BZ123" s="133"/>
      <c r="CA123" s="143"/>
      <c r="CB123" s="147"/>
      <c r="CC123" s="117" t="str">
        <f t="shared" si="366"/>
        <v xml:space="preserve"> </v>
      </c>
      <c r="CD123" s="146">
        <f t="shared" si="608"/>
        <v>0</v>
      </c>
      <c r="CE123" s="133">
        <f t="shared" si="609"/>
        <v>0</v>
      </c>
      <c r="CF123" s="134">
        <f t="shared" si="610"/>
        <v>0</v>
      </c>
      <c r="CG123" s="140" t="e">
        <f t="shared" si="611"/>
        <v>#DIV/0!</v>
      </c>
      <c r="CH123" s="141"/>
      <c r="CI123" s="135"/>
      <c r="CJ123" s="143"/>
      <c r="CK123" s="144"/>
      <c r="CL123" s="133"/>
      <c r="CM123" s="143"/>
      <c r="CN123" s="147"/>
      <c r="CP123" s="130" t="str">
        <f t="shared" si="324"/>
        <v/>
      </c>
    </row>
    <row r="124" spans="2:94" s="103" customFormat="1" x14ac:dyDescent="0.25">
      <c r="B124" s="131"/>
      <c r="C124" s="105"/>
      <c r="D124" s="169"/>
      <c r="E124" s="106"/>
      <c r="F124" s="148" t="s">
        <v>38</v>
      </c>
      <c r="G124" s="52"/>
      <c r="H124" s="52"/>
      <c r="I124" s="133"/>
      <c r="J124" s="133"/>
      <c r="K124" s="133">
        <f t="shared" si="587"/>
        <v>0</v>
      </c>
      <c r="L124" s="134">
        <f t="shared" si="588"/>
        <v>0</v>
      </c>
      <c r="M124" s="135">
        <f t="shared" si="337"/>
        <v>0</v>
      </c>
      <c r="N124" s="136"/>
      <c r="O124" s="133"/>
      <c r="P124" s="137"/>
      <c r="Q124" s="138"/>
      <c r="R124" s="134"/>
      <c r="S124" s="137"/>
      <c r="T124" s="117"/>
      <c r="U124" s="117" t="str">
        <f t="shared" si="338"/>
        <v xml:space="preserve"> </v>
      </c>
      <c r="V124" s="52">
        <f t="shared" si="589"/>
        <v>0</v>
      </c>
      <c r="W124" s="133">
        <f t="shared" si="590"/>
        <v>0</v>
      </c>
      <c r="X124" s="134">
        <f t="shared" si="591"/>
        <v>0</v>
      </c>
      <c r="Y124" s="140" t="e">
        <f t="shared" si="592"/>
        <v>#DIV/0!</v>
      </c>
      <c r="Z124" s="141"/>
      <c r="AA124" s="142"/>
      <c r="AB124" s="143"/>
      <c r="AC124" s="144"/>
      <c r="AD124" s="133"/>
      <c r="AE124" s="143"/>
      <c r="AF124" s="145"/>
      <c r="AG124" s="117" t="str">
        <f t="shared" si="343"/>
        <v xml:space="preserve"> </v>
      </c>
      <c r="AH124" s="146">
        <f t="shared" si="593"/>
        <v>0</v>
      </c>
      <c r="AI124" s="133">
        <f t="shared" si="593"/>
        <v>0</v>
      </c>
      <c r="AJ124" s="134">
        <f t="shared" si="594"/>
        <v>0</v>
      </c>
      <c r="AK124" s="140" t="e">
        <f t="shared" si="595"/>
        <v>#DIV/0!</v>
      </c>
      <c r="AL124" s="141"/>
      <c r="AM124" s="135"/>
      <c r="AN124" s="143"/>
      <c r="AO124" s="144"/>
      <c r="AP124" s="133"/>
      <c r="AQ124" s="143"/>
      <c r="AR124" s="147"/>
      <c r="AS124" s="117" t="str">
        <f t="shared" si="363"/>
        <v xml:space="preserve"> </v>
      </c>
      <c r="AT124" s="146">
        <f t="shared" si="596"/>
        <v>0</v>
      </c>
      <c r="AU124" s="133">
        <f t="shared" si="597"/>
        <v>0</v>
      </c>
      <c r="AV124" s="134">
        <f t="shared" si="598"/>
        <v>0</v>
      </c>
      <c r="AW124" s="140" t="e">
        <f t="shared" si="599"/>
        <v>#DIV/0!</v>
      </c>
      <c r="AX124" s="141"/>
      <c r="AY124" s="135"/>
      <c r="AZ124" s="143"/>
      <c r="BA124" s="144"/>
      <c r="BB124" s="133"/>
      <c r="BC124" s="143"/>
      <c r="BD124" s="147"/>
      <c r="BE124" s="117" t="str">
        <f t="shared" si="364"/>
        <v xml:space="preserve"> </v>
      </c>
      <c r="BF124" s="146">
        <f t="shared" si="600"/>
        <v>0</v>
      </c>
      <c r="BG124" s="133">
        <f t="shared" si="601"/>
        <v>0</v>
      </c>
      <c r="BH124" s="134">
        <f t="shared" si="602"/>
        <v>0</v>
      </c>
      <c r="BI124" s="140" t="e">
        <f t="shared" si="603"/>
        <v>#DIV/0!</v>
      </c>
      <c r="BJ124" s="141"/>
      <c r="BK124" s="135"/>
      <c r="BL124" s="143"/>
      <c r="BM124" s="144"/>
      <c r="BN124" s="133"/>
      <c r="BO124" s="143"/>
      <c r="BP124" s="147"/>
      <c r="BQ124" s="117" t="str">
        <f t="shared" si="365"/>
        <v xml:space="preserve"> </v>
      </c>
      <c r="BR124" s="146">
        <f t="shared" si="604"/>
        <v>0</v>
      </c>
      <c r="BS124" s="133">
        <f t="shared" si="605"/>
        <v>0</v>
      </c>
      <c r="BT124" s="134">
        <f t="shared" si="606"/>
        <v>0</v>
      </c>
      <c r="BU124" s="140" t="e">
        <f t="shared" si="607"/>
        <v>#DIV/0!</v>
      </c>
      <c r="BV124" s="141"/>
      <c r="BW124" s="135"/>
      <c r="BX124" s="143"/>
      <c r="BY124" s="144"/>
      <c r="BZ124" s="133"/>
      <c r="CA124" s="143"/>
      <c r="CB124" s="147"/>
      <c r="CC124" s="117" t="str">
        <f t="shared" si="366"/>
        <v xml:space="preserve"> </v>
      </c>
      <c r="CD124" s="146">
        <f t="shared" si="608"/>
        <v>0</v>
      </c>
      <c r="CE124" s="133">
        <f t="shared" si="609"/>
        <v>0</v>
      </c>
      <c r="CF124" s="134">
        <f t="shared" si="610"/>
        <v>0</v>
      </c>
      <c r="CG124" s="140" t="e">
        <f t="shared" si="611"/>
        <v>#DIV/0!</v>
      </c>
      <c r="CH124" s="141"/>
      <c r="CI124" s="135"/>
      <c r="CJ124" s="143"/>
      <c r="CK124" s="144"/>
      <c r="CL124" s="133"/>
      <c r="CM124" s="143"/>
      <c r="CN124" s="147"/>
      <c r="CP124" s="130" t="str">
        <f t="shared" si="324"/>
        <v/>
      </c>
    </row>
    <row r="125" spans="2:94" s="103" customFormat="1" x14ac:dyDescent="0.25">
      <c r="B125" s="104" t="s">
        <v>148</v>
      </c>
      <c r="C125" s="105"/>
      <c r="D125" s="169"/>
      <c r="E125" s="435" t="s">
        <v>158</v>
      </c>
      <c r="F125" s="435"/>
      <c r="G125" s="108"/>
      <c r="H125" s="108"/>
      <c r="I125" s="109"/>
      <c r="J125" s="109"/>
      <c r="K125" s="110">
        <f t="shared" si="587"/>
        <v>0</v>
      </c>
      <c r="L125" s="111">
        <f t="shared" si="588"/>
        <v>0</v>
      </c>
      <c r="M125" s="112">
        <f t="shared" si="337"/>
        <v>0</v>
      </c>
      <c r="N125" s="113"/>
      <c r="O125" s="110">
        <f>L125-M125</f>
        <v>0</v>
      </c>
      <c r="P125" s="114"/>
      <c r="Q125" s="115">
        <f>100%</f>
        <v>1</v>
      </c>
      <c r="R125" s="111">
        <f>ROUND((Q125*M125),0)</f>
        <v>0</v>
      </c>
      <c r="S125" s="114"/>
      <c r="T125" s="149"/>
      <c r="U125" s="117" t="e">
        <f t="shared" si="338"/>
        <v>#DIV/0!</v>
      </c>
      <c r="V125" s="108">
        <f t="shared" si="589"/>
        <v>0</v>
      </c>
      <c r="W125" s="110">
        <f t="shared" si="590"/>
        <v>0</v>
      </c>
      <c r="X125" s="111">
        <f t="shared" si="591"/>
        <v>0</v>
      </c>
      <c r="Y125" s="153" t="e">
        <f t="shared" si="592"/>
        <v>#DIV/0!</v>
      </c>
      <c r="Z125" s="119"/>
      <c r="AA125" s="120" t="e">
        <f>X125-Y125</f>
        <v>#DIV/0!</v>
      </c>
      <c r="AB125" s="121"/>
      <c r="AC125" s="122">
        <f>100%</f>
        <v>1</v>
      </c>
      <c r="AD125" s="110" t="e">
        <f>ROUND((AC125*Y125),0)</f>
        <v>#DIV/0!</v>
      </c>
      <c r="AE125" s="121"/>
      <c r="AF125" s="123" t="e">
        <f>Y125-M125</f>
        <v>#DIV/0!</v>
      </c>
      <c r="AG125" s="117" t="e">
        <f t="shared" si="343"/>
        <v>#DIV/0!</v>
      </c>
      <c r="AH125" s="124">
        <f t="shared" si="593"/>
        <v>0</v>
      </c>
      <c r="AI125" s="110">
        <f t="shared" si="593"/>
        <v>0</v>
      </c>
      <c r="AJ125" s="111">
        <f t="shared" si="594"/>
        <v>0</v>
      </c>
      <c r="AK125" s="153" t="e">
        <f t="shared" si="595"/>
        <v>#DIV/0!</v>
      </c>
      <c r="AL125" s="119"/>
      <c r="AM125" s="112" t="e">
        <f>AJ125-AK125</f>
        <v>#DIV/0!</v>
      </c>
      <c r="AN125" s="121"/>
      <c r="AO125" s="122">
        <f>100%</f>
        <v>1</v>
      </c>
      <c r="AP125" s="110" t="e">
        <f>AO125*AK125</f>
        <v>#DIV/0!</v>
      </c>
      <c r="AQ125" s="121"/>
      <c r="AR125" s="125" t="e">
        <f>AK125-Y125</f>
        <v>#DIV/0!</v>
      </c>
      <c r="AS125" s="117" t="e">
        <f t="shared" si="363"/>
        <v>#DIV/0!</v>
      </c>
      <c r="AT125" s="124">
        <f t="shared" si="596"/>
        <v>0</v>
      </c>
      <c r="AU125" s="110">
        <f t="shared" si="597"/>
        <v>0</v>
      </c>
      <c r="AV125" s="111">
        <f t="shared" si="598"/>
        <v>0</v>
      </c>
      <c r="AW125" s="153" t="e">
        <f t="shared" si="599"/>
        <v>#DIV/0!</v>
      </c>
      <c r="AX125" s="119"/>
      <c r="AY125" s="112" t="e">
        <f>AV125-AW125</f>
        <v>#DIV/0!</v>
      </c>
      <c r="AZ125" s="121"/>
      <c r="BA125" s="122">
        <f>100%</f>
        <v>1</v>
      </c>
      <c r="BB125" s="110" t="e">
        <f>BA125*AW125</f>
        <v>#DIV/0!</v>
      </c>
      <c r="BC125" s="121"/>
      <c r="BD125" s="126" t="e">
        <f>AW125-AK125</f>
        <v>#DIV/0!</v>
      </c>
      <c r="BE125" s="117" t="e">
        <f t="shared" si="364"/>
        <v>#DIV/0!</v>
      </c>
      <c r="BF125" s="124">
        <f t="shared" si="600"/>
        <v>0</v>
      </c>
      <c r="BG125" s="110">
        <f t="shared" si="601"/>
        <v>0</v>
      </c>
      <c r="BH125" s="111">
        <f t="shared" si="602"/>
        <v>0</v>
      </c>
      <c r="BI125" s="153" t="e">
        <f t="shared" si="603"/>
        <v>#DIV/0!</v>
      </c>
      <c r="BJ125" s="119"/>
      <c r="BK125" s="112" t="e">
        <f>BH125-BI125</f>
        <v>#DIV/0!</v>
      </c>
      <c r="BL125" s="121"/>
      <c r="BM125" s="122">
        <f>100%</f>
        <v>1</v>
      </c>
      <c r="BN125" s="110" t="e">
        <f>BM125*BI125</f>
        <v>#DIV/0!</v>
      </c>
      <c r="BO125" s="121"/>
      <c r="BP125" s="127" t="e">
        <f>BI125-AW125</f>
        <v>#DIV/0!</v>
      </c>
      <c r="BQ125" s="117" t="e">
        <f t="shared" si="365"/>
        <v>#DIV/0!</v>
      </c>
      <c r="BR125" s="124">
        <f t="shared" si="604"/>
        <v>0</v>
      </c>
      <c r="BS125" s="110">
        <f t="shared" si="605"/>
        <v>0</v>
      </c>
      <c r="BT125" s="111">
        <f t="shared" si="606"/>
        <v>0</v>
      </c>
      <c r="BU125" s="153" t="e">
        <f t="shared" si="607"/>
        <v>#DIV/0!</v>
      </c>
      <c r="BV125" s="119"/>
      <c r="BW125" s="112" t="e">
        <f>BT125-BU125</f>
        <v>#DIV/0!</v>
      </c>
      <c r="BX125" s="121"/>
      <c r="BY125" s="122">
        <f>100%</f>
        <v>1</v>
      </c>
      <c r="BZ125" s="110" t="e">
        <f>BY125*BU125</f>
        <v>#DIV/0!</v>
      </c>
      <c r="CA125" s="121"/>
      <c r="CB125" s="128" t="e">
        <f>BU125-BI125</f>
        <v>#DIV/0!</v>
      </c>
      <c r="CC125" s="117" t="e">
        <f t="shared" si="366"/>
        <v>#DIV/0!</v>
      </c>
      <c r="CD125" s="124">
        <f t="shared" si="608"/>
        <v>0</v>
      </c>
      <c r="CE125" s="110">
        <f t="shared" si="609"/>
        <v>0</v>
      </c>
      <c r="CF125" s="111">
        <f t="shared" si="610"/>
        <v>0</v>
      </c>
      <c r="CG125" s="153" t="e">
        <f t="shared" si="611"/>
        <v>#DIV/0!</v>
      </c>
      <c r="CH125" s="119"/>
      <c r="CI125" s="112" t="e">
        <f>CF125-CG125</f>
        <v>#DIV/0!</v>
      </c>
      <c r="CJ125" s="121"/>
      <c r="CK125" s="122">
        <f>100%</f>
        <v>1</v>
      </c>
      <c r="CL125" s="110" t="e">
        <f>CK125*CG125</f>
        <v>#DIV/0!</v>
      </c>
      <c r="CM125" s="121"/>
      <c r="CN125" s="129" t="e">
        <f>CG125-BU125</f>
        <v>#DIV/0!</v>
      </c>
      <c r="CP125" s="130" t="str">
        <f t="shared" si="324"/>
        <v>C/IX</v>
      </c>
    </row>
    <row r="126" spans="2:94" s="103" customFormat="1" x14ac:dyDescent="0.25">
      <c r="B126" s="131"/>
      <c r="C126" s="105"/>
      <c r="D126" s="169"/>
      <c r="E126" s="106"/>
      <c r="F126" s="148" t="s">
        <v>37</v>
      </c>
      <c r="G126" s="52"/>
      <c r="H126" s="52"/>
      <c r="I126" s="133"/>
      <c r="J126" s="133"/>
      <c r="K126" s="133">
        <f t="shared" si="587"/>
        <v>0</v>
      </c>
      <c r="L126" s="134">
        <f t="shared" si="588"/>
        <v>0</v>
      </c>
      <c r="M126" s="135">
        <f t="shared" si="337"/>
        <v>0</v>
      </c>
      <c r="N126" s="136"/>
      <c r="O126" s="133"/>
      <c r="P126" s="137"/>
      <c r="Q126" s="138"/>
      <c r="R126" s="134"/>
      <c r="S126" s="137"/>
      <c r="T126" s="117"/>
      <c r="U126" s="117" t="str">
        <f t="shared" si="338"/>
        <v xml:space="preserve"> </v>
      </c>
      <c r="V126" s="52">
        <f t="shared" si="589"/>
        <v>0</v>
      </c>
      <c r="W126" s="133">
        <f t="shared" si="590"/>
        <v>0</v>
      </c>
      <c r="X126" s="134">
        <f t="shared" si="591"/>
        <v>0</v>
      </c>
      <c r="Y126" s="140" t="e">
        <f t="shared" si="592"/>
        <v>#DIV/0!</v>
      </c>
      <c r="Z126" s="141"/>
      <c r="AA126" s="142"/>
      <c r="AB126" s="143"/>
      <c r="AC126" s="144"/>
      <c r="AD126" s="133"/>
      <c r="AE126" s="143"/>
      <c r="AF126" s="145"/>
      <c r="AG126" s="117" t="str">
        <f t="shared" si="343"/>
        <v xml:space="preserve"> </v>
      </c>
      <c r="AH126" s="146">
        <f t="shared" si="593"/>
        <v>0</v>
      </c>
      <c r="AI126" s="133">
        <f t="shared" si="593"/>
        <v>0</v>
      </c>
      <c r="AJ126" s="134">
        <f t="shared" si="594"/>
        <v>0</v>
      </c>
      <c r="AK126" s="140" t="e">
        <f t="shared" si="595"/>
        <v>#DIV/0!</v>
      </c>
      <c r="AL126" s="141"/>
      <c r="AM126" s="135"/>
      <c r="AN126" s="143"/>
      <c r="AO126" s="144"/>
      <c r="AP126" s="133"/>
      <c r="AQ126" s="143"/>
      <c r="AR126" s="147"/>
      <c r="AS126" s="117" t="str">
        <f t="shared" si="363"/>
        <v xml:space="preserve"> </v>
      </c>
      <c r="AT126" s="146">
        <f t="shared" si="596"/>
        <v>0</v>
      </c>
      <c r="AU126" s="133">
        <f t="shared" si="597"/>
        <v>0</v>
      </c>
      <c r="AV126" s="134">
        <f t="shared" si="598"/>
        <v>0</v>
      </c>
      <c r="AW126" s="140" t="e">
        <f t="shared" si="599"/>
        <v>#DIV/0!</v>
      </c>
      <c r="AX126" s="141"/>
      <c r="AY126" s="135"/>
      <c r="AZ126" s="143"/>
      <c r="BA126" s="144"/>
      <c r="BB126" s="133"/>
      <c r="BC126" s="143"/>
      <c r="BD126" s="147"/>
      <c r="BE126" s="117" t="str">
        <f t="shared" si="364"/>
        <v xml:space="preserve"> </v>
      </c>
      <c r="BF126" s="146">
        <f t="shared" si="600"/>
        <v>0</v>
      </c>
      <c r="BG126" s="133">
        <f t="shared" si="601"/>
        <v>0</v>
      </c>
      <c r="BH126" s="134">
        <f t="shared" si="602"/>
        <v>0</v>
      </c>
      <c r="BI126" s="140" t="e">
        <f t="shared" si="603"/>
        <v>#DIV/0!</v>
      </c>
      <c r="BJ126" s="141"/>
      <c r="BK126" s="135"/>
      <c r="BL126" s="143"/>
      <c r="BM126" s="144"/>
      <c r="BN126" s="133"/>
      <c r="BO126" s="143"/>
      <c r="BP126" s="147"/>
      <c r="BQ126" s="117" t="str">
        <f t="shared" si="365"/>
        <v xml:space="preserve"> </v>
      </c>
      <c r="BR126" s="146">
        <f t="shared" si="604"/>
        <v>0</v>
      </c>
      <c r="BS126" s="133">
        <f t="shared" si="605"/>
        <v>0</v>
      </c>
      <c r="BT126" s="134">
        <f t="shared" si="606"/>
        <v>0</v>
      </c>
      <c r="BU126" s="140" t="e">
        <f t="shared" si="607"/>
        <v>#DIV/0!</v>
      </c>
      <c r="BV126" s="141"/>
      <c r="BW126" s="135"/>
      <c r="BX126" s="143"/>
      <c r="BY126" s="144"/>
      <c r="BZ126" s="133"/>
      <c r="CA126" s="143"/>
      <c r="CB126" s="147"/>
      <c r="CC126" s="117" t="str">
        <f t="shared" si="366"/>
        <v xml:space="preserve"> </v>
      </c>
      <c r="CD126" s="146">
        <f t="shared" si="608"/>
        <v>0</v>
      </c>
      <c r="CE126" s="133">
        <f t="shared" si="609"/>
        <v>0</v>
      </c>
      <c r="CF126" s="134">
        <f t="shared" si="610"/>
        <v>0</v>
      </c>
      <c r="CG126" s="140" t="e">
        <f t="shared" si="611"/>
        <v>#DIV/0!</v>
      </c>
      <c r="CH126" s="141"/>
      <c r="CI126" s="135"/>
      <c r="CJ126" s="143"/>
      <c r="CK126" s="144"/>
      <c r="CL126" s="133"/>
      <c r="CM126" s="143"/>
      <c r="CN126" s="147"/>
      <c r="CP126" s="130" t="str">
        <f t="shared" si="324"/>
        <v/>
      </c>
    </row>
    <row r="127" spans="2:94" s="103" customFormat="1" x14ac:dyDescent="0.25">
      <c r="B127" s="131"/>
      <c r="C127" s="105"/>
      <c r="D127" s="169"/>
      <c r="E127" s="106"/>
      <c r="F127" s="148" t="s">
        <v>38</v>
      </c>
      <c r="G127" s="52"/>
      <c r="H127" s="52"/>
      <c r="I127" s="133"/>
      <c r="J127" s="133"/>
      <c r="K127" s="133">
        <f t="shared" si="587"/>
        <v>0</v>
      </c>
      <c r="L127" s="134">
        <f t="shared" si="588"/>
        <v>0</v>
      </c>
      <c r="M127" s="135">
        <f t="shared" si="337"/>
        <v>0</v>
      </c>
      <c r="N127" s="136"/>
      <c r="O127" s="133"/>
      <c r="P127" s="137"/>
      <c r="Q127" s="138"/>
      <c r="R127" s="134"/>
      <c r="S127" s="137"/>
      <c r="T127" s="117"/>
      <c r="U127" s="117" t="str">
        <f t="shared" si="338"/>
        <v xml:space="preserve"> </v>
      </c>
      <c r="V127" s="52">
        <f t="shared" si="589"/>
        <v>0</v>
      </c>
      <c r="W127" s="133">
        <f t="shared" si="590"/>
        <v>0</v>
      </c>
      <c r="X127" s="134">
        <f t="shared" si="591"/>
        <v>0</v>
      </c>
      <c r="Y127" s="140" t="e">
        <f t="shared" si="592"/>
        <v>#DIV/0!</v>
      </c>
      <c r="Z127" s="141"/>
      <c r="AA127" s="142"/>
      <c r="AB127" s="143"/>
      <c r="AC127" s="144"/>
      <c r="AD127" s="133"/>
      <c r="AE127" s="143"/>
      <c r="AF127" s="145"/>
      <c r="AG127" s="117" t="str">
        <f t="shared" si="343"/>
        <v xml:space="preserve"> </v>
      </c>
      <c r="AH127" s="146">
        <f t="shared" si="593"/>
        <v>0</v>
      </c>
      <c r="AI127" s="133">
        <f t="shared" si="593"/>
        <v>0</v>
      </c>
      <c r="AJ127" s="134">
        <f t="shared" si="594"/>
        <v>0</v>
      </c>
      <c r="AK127" s="140" t="e">
        <f t="shared" si="595"/>
        <v>#DIV/0!</v>
      </c>
      <c r="AL127" s="141"/>
      <c r="AM127" s="135"/>
      <c r="AN127" s="143"/>
      <c r="AO127" s="144"/>
      <c r="AP127" s="133"/>
      <c r="AQ127" s="143"/>
      <c r="AR127" s="147"/>
      <c r="AS127" s="117" t="str">
        <f t="shared" si="363"/>
        <v xml:space="preserve"> </v>
      </c>
      <c r="AT127" s="146">
        <f t="shared" si="596"/>
        <v>0</v>
      </c>
      <c r="AU127" s="133">
        <f t="shared" si="597"/>
        <v>0</v>
      </c>
      <c r="AV127" s="134">
        <f t="shared" si="598"/>
        <v>0</v>
      </c>
      <c r="AW127" s="140" t="e">
        <f t="shared" si="599"/>
        <v>#DIV/0!</v>
      </c>
      <c r="AX127" s="141"/>
      <c r="AY127" s="135"/>
      <c r="AZ127" s="143"/>
      <c r="BA127" s="144"/>
      <c r="BB127" s="133"/>
      <c r="BC127" s="143"/>
      <c r="BD127" s="147"/>
      <c r="BE127" s="117" t="str">
        <f t="shared" si="364"/>
        <v xml:space="preserve"> </v>
      </c>
      <c r="BF127" s="146">
        <f t="shared" si="600"/>
        <v>0</v>
      </c>
      <c r="BG127" s="133">
        <f t="shared" si="601"/>
        <v>0</v>
      </c>
      <c r="BH127" s="134">
        <f t="shared" si="602"/>
        <v>0</v>
      </c>
      <c r="BI127" s="140" t="e">
        <f t="shared" si="603"/>
        <v>#DIV/0!</v>
      </c>
      <c r="BJ127" s="141"/>
      <c r="BK127" s="135"/>
      <c r="BL127" s="143"/>
      <c r="BM127" s="144"/>
      <c r="BN127" s="133"/>
      <c r="BO127" s="143"/>
      <c r="BP127" s="147"/>
      <c r="BQ127" s="117" t="str">
        <f t="shared" si="365"/>
        <v xml:space="preserve"> </v>
      </c>
      <c r="BR127" s="146">
        <f t="shared" si="604"/>
        <v>0</v>
      </c>
      <c r="BS127" s="133">
        <f t="shared" si="605"/>
        <v>0</v>
      </c>
      <c r="BT127" s="134">
        <f t="shared" si="606"/>
        <v>0</v>
      </c>
      <c r="BU127" s="140" t="e">
        <f t="shared" si="607"/>
        <v>#DIV/0!</v>
      </c>
      <c r="BV127" s="141"/>
      <c r="BW127" s="135"/>
      <c r="BX127" s="143"/>
      <c r="BY127" s="144"/>
      <c r="BZ127" s="133"/>
      <c r="CA127" s="143"/>
      <c r="CB127" s="147"/>
      <c r="CC127" s="117" t="str">
        <f t="shared" si="366"/>
        <v xml:space="preserve"> </v>
      </c>
      <c r="CD127" s="146">
        <f t="shared" si="608"/>
        <v>0</v>
      </c>
      <c r="CE127" s="133">
        <f t="shared" si="609"/>
        <v>0</v>
      </c>
      <c r="CF127" s="134">
        <f t="shared" si="610"/>
        <v>0</v>
      </c>
      <c r="CG127" s="140" t="e">
        <f t="shared" si="611"/>
        <v>#DIV/0!</v>
      </c>
      <c r="CH127" s="141"/>
      <c r="CI127" s="135"/>
      <c r="CJ127" s="143"/>
      <c r="CK127" s="144"/>
      <c r="CL127" s="133"/>
      <c r="CM127" s="143"/>
      <c r="CN127" s="147"/>
      <c r="CP127" s="130" t="str">
        <f t="shared" si="324"/>
        <v/>
      </c>
    </row>
    <row r="128" spans="2:94" x14ac:dyDescent="0.25">
      <c r="B128" s="70" t="s">
        <v>93</v>
      </c>
      <c r="C128" s="436" t="s">
        <v>20</v>
      </c>
      <c r="D128" s="437"/>
      <c r="E128" s="437"/>
      <c r="F128" s="438"/>
      <c r="G128" s="71"/>
      <c r="H128" s="71"/>
      <c r="I128" s="72"/>
      <c r="J128" s="72"/>
      <c r="K128" s="73"/>
      <c r="L128" s="74">
        <f>L129+L136</f>
        <v>0</v>
      </c>
      <c r="M128" s="86">
        <f>M129+M136</f>
        <v>0</v>
      </c>
      <c r="N128" s="154"/>
      <c r="O128" s="73">
        <f>O129+O136</f>
        <v>0</v>
      </c>
      <c r="P128" s="77"/>
      <c r="Q128" s="155"/>
      <c r="R128" s="79">
        <f t="shared" ref="R128" si="612">R129+R136</f>
        <v>0</v>
      </c>
      <c r="S128" s="77"/>
      <c r="T128" s="97"/>
      <c r="U128" s="97" t="str">
        <f t="shared" si="338"/>
        <v xml:space="preserve"> </v>
      </c>
      <c r="V128" s="71"/>
      <c r="W128" s="73"/>
      <c r="X128" s="79" t="e">
        <f>X129+X136</f>
        <v>#DIV/0!</v>
      </c>
      <c r="Y128" s="86" t="e">
        <f>Y129+Y136</f>
        <v>#DIV/0!</v>
      </c>
      <c r="Z128" s="156"/>
      <c r="AA128" s="82" t="e">
        <f t="shared" ref="AA128" si="613">AA129+AA136</f>
        <v>#DIV/0!</v>
      </c>
      <c r="AB128" s="83"/>
      <c r="AC128" s="78"/>
      <c r="AD128" s="73" t="e">
        <f t="shared" ref="AD128" si="614">AD129+AD136</f>
        <v>#DIV/0!</v>
      </c>
      <c r="AE128" s="83"/>
      <c r="AF128" s="151"/>
      <c r="AG128" s="97" t="str">
        <f t="shared" si="343"/>
        <v xml:space="preserve"> </v>
      </c>
      <c r="AH128" s="85"/>
      <c r="AI128" s="73"/>
      <c r="AJ128" s="79" t="e">
        <f>AJ129+AJ136</f>
        <v>#DIV/0!</v>
      </c>
      <c r="AK128" s="86" t="e">
        <f>AK129+AK136</f>
        <v>#DIV/0!</v>
      </c>
      <c r="AL128" s="156"/>
      <c r="AM128" s="86" t="e">
        <f t="shared" ref="AM128" si="615">AM129+AM136</f>
        <v>#DIV/0!</v>
      </c>
      <c r="AN128" s="83"/>
      <c r="AO128" s="78"/>
      <c r="AP128" s="73" t="e">
        <f t="shared" ref="AP128" si="616">AP129+AP136</f>
        <v>#DIV/0!</v>
      </c>
      <c r="AQ128" s="83"/>
      <c r="AR128" s="152"/>
      <c r="AS128" s="97" t="str">
        <f t="shared" si="363"/>
        <v xml:space="preserve"> </v>
      </c>
      <c r="AT128" s="85"/>
      <c r="AU128" s="73"/>
      <c r="AV128" s="79" t="e">
        <f>AV129+AV136</f>
        <v>#DIV/0!</v>
      </c>
      <c r="AW128" s="86" t="e">
        <f>AW129+AW136</f>
        <v>#DIV/0!</v>
      </c>
      <c r="AX128" s="156"/>
      <c r="AY128" s="86" t="e">
        <f t="shared" ref="AY128" si="617">AY129+AY136</f>
        <v>#DIV/0!</v>
      </c>
      <c r="AZ128" s="83"/>
      <c r="BA128" s="78"/>
      <c r="BB128" s="73" t="e">
        <f t="shared" ref="BB128" si="618">BB129+BB136</f>
        <v>#DIV/0!</v>
      </c>
      <c r="BC128" s="83"/>
      <c r="BD128" s="152"/>
      <c r="BE128" s="97" t="str">
        <f t="shared" si="364"/>
        <v xml:space="preserve"> </v>
      </c>
      <c r="BF128" s="85"/>
      <c r="BG128" s="73"/>
      <c r="BH128" s="79" t="e">
        <f>BH129+BH136</f>
        <v>#DIV/0!</v>
      </c>
      <c r="BI128" s="86" t="e">
        <f>BI129+BI136</f>
        <v>#DIV/0!</v>
      </c>
      <c r="BJ128" s="156"/>
      <c r="BK128" s="86" t="e">
        <f t="shared" ref="BK128" si="619">BK129+BK136</f>
        <v>#DIV/0!</v>
      </c>
      <c r="BL128" s="83"/>
      <c r="BM128" s="78"/>
      <c r="BN128" s="73" t="e">
        <f t="shared" ref="BN128" si="620">BN129+BN136</f>
        <v>#DIV/0!</v>
      </c>
      <c r="BO128" s="83"/>
      <c r="BP128" s="152"/>
      <c r="BQ128" s="97" t="str">
        <f t="shared" si="365"/>
        <v xml:space="preserve"> </v>
      </c>
      <c r="BR128" s="85"/>
      <c r="BS128" s="73"/>
      <c r="BT128" s="79" t="e">
        <f>BT129+BT136</f>
        <v>#DIV/0!</v>
      </c>
      <c r="BU128" s="86" t="e">
        <f>BU129+BU136</f>
        <v>#DIV/0!</v>
      </c>
      <c r="BV128" s="156"/>
      <c r="BW128" s="86" t="e">
        <f t="shared" ref="BW128" si="621">BW129+BW136</f>
        <v>#DIV/0!</v>
      </c>
      <c r="BX128" s="83"/>
      <c r="BY128" s="78"/>
      <c r="BZ128" s="73" t="e">
        <f t="shared" ref="BZ128" si="622">BZ129+BZ136</f>
        <v>#DIV/0!</v>
      </c>
      <c r="CA128" s="83"/>
      <c r="CB128" s="152"/>
      <c r="CC128" s="97" t="str">
        <f t="shared" si="366"/>
        <v xml:space="preserve"> </v>
      </c>
      <c r="CD128" s="85"/>
      <c r="CE128" s="73"/>
      <c r="CF128" s="79" t="e">
        <f>CF129+CF136</f>
        <v>#DIV/0!</v>
      </c>
      <c r="CG128" s="86" t="e">
        <f>CG129+CG136</f>
        <v>#DIV/0!</v>
      </c>
      <c r="CH128" s="156"/>
      <c r="CI128" s="86" t="e">
        <f t="shared" ref="CI128" si="623">CI129+CI136</f>
        <v>#DIV/0!</v>
      </c>
      <c r="CJ128" s="83"/>
      <c r="CK128" s="78"/>
      <c r="CL128" s="73" t="e">
        <f t="shared" ref="CL128" si="624">CL129+CL136</f>
        <v>#DIV/0!</v>
      </c>
      <c r="CM128" s="83"/>
      <c r="CN128" s="152"/>
      <c r="CP128" s="65" t="str">
        <f t="shared" si="324"/>
        <v/>
      </c>
    </row>
    <row r="129" spans="2:94" x14ac:dyDescent="0.25">
      <c r="B129" s="88" t="s">
        <v>94</v>
      </c>
      <c r="C129" s="172"/>
      <c r="D129" s="432" t="s">
        <v>21</v>
      </c>
      <c r="E129" s="433"/>
      <c r="F129" s="434"/>
      <c r="G129" s="90"/>
      <c r="H129" s="90"/>
      <c r="I129" s="91"/>
      <c r="J129" s="173"/>
      <c r="K129" s="92">
        <f>K130+K133</f>
        <v>0</v>
      </c>
      <c r="L129" s="93">
        <f>M129+O129</f>
        <v>0</v>
      </c>
      <c r="M129" s="94">
        <f>+N129</f>
        <v>0</v>
      </c>
      <c r="N129" s="95">
        <f>+SUMIF($CP$5:$CP$220,$B129,M$5:M$220)</f>
        <v>0</v>
      </c>
      <c r="O129" s="92">
        <f>P129</f>
        <v>0</v>
      </c>
      <c r="P129" s="55">
        <f>+SUMIF($CP$5:$CP$220,$B129,O$5:O$220)</f>
        <v>0</v>
      </c>
      <c r="Q129" s="150"/>
      <c r="R129" s="93">
        <f>S129</f>
        <v>0</v>
      </c>
      <c r="S129" s="55">
        <f>+SUMIF($CP$5:$CP$220,$B129,R$5:R$220)</f>
        <v>0</v>
      </c>
      <c r="T129" s="97"/>
      <c r="U129" s="97" t="str">
        <f t="shared" si="338"/>
        <v xml:space="preserve"> </v>
      </c>
      <c r="V129" s="90"/>
      <c r="W129" s="92"/>
      <c r="X129" s="93" t="e">
        <f>Y129+AA129</f>
        <v>#DIV/0!</v>
      </c>
      <c r="Y129" s="94" t="e">
        <f>Z129</f>
        <v>#DIV/0!</v>
      </c>
      <c r="Z129" s="98" t="e">
        <f>+SUMIF($CP$5:$CP$220,$B129,Y$5:Y$220)</f>
        <v>#DIV/0!</v>
      </c>
      <c r="AA129" s="99" t="e">
        <f>AB129</f>
        <v>#DIV/0!</v>
      </c>
      <c r="AB129" s="98" t="e">
        <f>+SUMIF($CP$5:$CP$220,$B129,AA$5:AA$220)</f>
        <v>#DIV/0!</v>
      </c>
      <c r="AC129" s="96"/>
      <c r="AD129" s="92" t="e">
        <f>AE129</f>
        <v>#DIV/0!</v>
      </c>
      <c r="AE129" s="98" t="e">
        <f>+SUMIF($CP$5:$CP$220,$B129,AD$5:AD$220)</f>
        <v>#DIV/0!</v>
      </c>
      <c r="AF129" s="151"/>
      <c r="AG129" s="97" t="str">
        <f t="shared" si="343"/>
        <v xml:space="preserve"> </v>
      </c>
      <c r="AH129" s="101"/>
      <c r="AI129" s="92"/>
      <c r="AJ129" s="93" t="e">
        <f>AK129+AM129</f>
        <v>#DIV/0!</v>
      </c>
      <c r="AK129" s="94" t="e">
        <f>AL129</f>
        <v>#DIV/0!</v>
      </c>
      <c r="AL129" s="98" t="e">
        <f>+SUMIF($CP$5:$CP$220,$B129,AK$5:AK$220)</f>
        <v>#DIV/0!</v>
      </c>
      <c r="AM129" s="94" t="e">
        <f t="shared" ref="AM129" si="625">AM130+AM133</f>
        <v>#DIV/0!</v>
      </c>
      <c r="AN129" s="98" t="e">
        <f>+SUMIF($CP$5:$CP$220,$B129,AM$5:AM$220)</f>
        <v>#DIV/0!</v>
      </c>
      <c r="AO129" s="96"/>
      <c r="AP129" s="92" t="e">
        <f t="shared" ref="AP129" si="626">AP130+AP133</f>
        <v>#DIV/0!</v>
      </c>
      <c r="AQ129" s="98" t="e">
        <f>+SUMIF($CP$5:$CP$220,$B129,AP$5:AP$220)</f>
        <v>#DIV/0!</v>
      </c>
      <c r="AR129" s="152"/>
      <c r="AS129" s="97" t="str">
        <f t="shared" si="363"/>
        <v xml:space="preserve"> </v>
      </c>
      <c r="AT129" s="101"/>
      <c r="AU129" s="92"/>
      <c r="AV129" s="93" t="e">
        <f>AW129+AY129</f>
        <v>#DIV/0!</v>
      </c>
      <c r="AW129" s="94" t="e">
        <f>AX129</f>
        <v>#DIV/0!</v>
      </c>
      <c r="AX129" s="98" t="e">
        <f>+SUMIF($CP$5:$CP$220,$B129,AW$5:AW$220)</f>
        <v>#DIV/0!</v>
      </c>
      <c r="AY129" s="94" t="e">
        <f t="shared" ref="AY129" si="627">AY130+AY133</f>
        <v>#DIV/0!</v>
      </c>
      <c r="AZ129" s="98" t="e">
        <f>+SUMIF($CP$5:$CP$220,$B129,AY$5:AY$220)</f>
        <v>#DIV/0!</v>
      </c>
      <c r="BA129" s="96"/>
      <c r="BB129" s="92" t="e">
        <f t="shared" ref="BB129" si="628">BB130+BB133</f>
        <v>#DIV/0!</v>
      </c>
      <c r="BC129" s="98" t="e">
        <f>+SUMIF($CP$5:$CP$220,$B129,BB$5:BB$220)</f>
        <v>#DIV/0!</v>
      </c>
      <c r="BD129" s="152"/>
      <c r="BE129" s="97" t="str">
        <f t="shared" si="364"/>
        <v xml:space="preserve"> </v>
      </c>
      <c r="BF129" s="101"/>
      <c r="BG129" s="92"/>
      <c r="BH129" s="93" t="e">
        <f>BI129+BK129</f>
        <v>#DIV/0!</v>
      </c>
      <c r="BI129" s="94" t="e">
        <f>BJ129</f>
        <v>#DIV/0!</v>
      </c>
      <c r="BJ129" s="98" t="e">
        <f>+SUMIF($CP$5:$CP$220,$B129,BI$5:BI$220)</f>
        <v>#DIV/0!</v>
      </c>
      <c r="BK129" s="94" t="e">
        <f t="shared" ref="BK129" si="629">BK130+BK133</f>
        <v>#DIV/0!</v>
      </c>
      <c r="BL129" s="98" t="e">
        <f>+SUMIF($CP$5:$CP$220,$B129,BK$5:BK$220)</f>
        <v>#DIV/0!</v>
      </c>
      <c r="BM129" s="96"/>
      <c r="BN129" s="92" t="e">
        <f t="shared" ref="BN129" si="630">BN130+BN133</f>
        <v>#DIV/0!</v>
      </c>
      <c r="BO129" s="98" t="e">
        <f>+SUMIF($CP$5:$CP$220,$B129,BN$5:BN$220)</f>
        <v>#DIV/0!</v>
      </c>
      <c r="BP129" s="152"/>
      <c r="BQ129" s="97" t="str">
        <f t="shared" si="365"/>
        <v xml:space="preserve"> </v>
      </c>
      <c r="BR129" s="101"/>
      <c r="BS129" s="92"/>
      <c r="BT129" s="93" t="e">
        <f>BU129+BW129</f>
        <v>#DIV/0!</v>
      </c>
      <c r="BU129" s="94" t="e">
        <f>BV129</f>
        <v>#DIV/0!</v>
      </c>
      <c r="BV129" s="98" t="e">
        <f>+SUMIF($CP$5:$CP$220,$B129,BU$5:BU$220)</f>
        <v>#DIV/0!</v>
      </c>
      <c r="BW129" s="94" t="e">
        <f t="shared" ref="BW129" si="631">BW130+BW133</f>
        <v>#DIV/0!</v>
      </c>
      <c r="BX129" s="98" t="e">
        <f>+SUMIF($CP$5:$CP$220,$B129,BW$5:BW$220)</f>
        <v>#DIV/0!</v>
      </c>
      <c r="BY129" s="96"/>
      <c r="BZ129" s="92" t="e">
        <f t="shared" ref="BZ129" si="632">BZ130+BZ133</f>
        <v>#DIV/0!</v>
      </c>
      <c r="CA129" s="98" t="e">
        <f>+SUMIF($CP$5:$CP$220,$B129,BZ$5:BZ$220)</f>
        <v>#DIV/0!</v>
      </c>
      <c r="CB129" s="152"/>
      <c r="CC129" s="97" t="str">
        <f t="shared" si="366"/>
        <v xml:space="preserve"> </v>
      </c>
      <c r="CD129" s="101"/>
      <c r="CE129" s="92"/>
      <c r="CF129" s="93" t="e">
        <f>CG129+CI129</f>
        <v>#DIV/0!</v>
      </c>
      <c r="CG129" s="94" t="e">
        <f>CH129</f>
        <v>#DIV/0!</v>
      </c>
      <c r="CH129" s="98" t="e">
        <f>+SUMIF($CP$5:$CP$220,$B129,CG$5:CG$220)</f>
        <v>#DIV/0!</v>
      </c>
      <c r="CI129" s="94" t="e">
        <f t="shared" ref="CI129" si="633">CI130+CI133</f>
        <v>#DIV/0!</v>
      </c>
      <c r="CJ129" s="98" t="e">
        <f>+SUMIF($CP$5:$CP$220,$B129,CI$5:CI$220)</f>
        <v>#DIV/0!</v>
      </c>
      <c r="CK129" s="96"/>
      <c r="CL129" s="92" t="e">
        <f t="shared" ref="CL129" si="634">CL130+CL133</f>
        <v>#DIV/0!</v>
      </c>
      <c r="CM129" s="98" t="e">
        <f>+SUMIF($CP$5:$CP$220,$B129,CL$5:CL$220)</f>
        <v>#DIV/0!</v>
      </c>
      <c r="CN129" s="152"/>
      <c r="CP129" s="65" t="str">
        <f t="shared" si="324"/>
        <v>D</v>
      </c>
    </row>
    <row r="130" spans="2:94" s="103" customFormat="1" x14ac:dyDescent="0.25">
      <c r="B130" s="104" t="s">
        <v>95</v>
      </c>
      <c r="C130" s="106"/>
      <c r="D130" s="174"/>
      <c r="E130" s="435" t="s">
        <v>158</v>
      </c>
      <c r="F130" s="435"/>
      <c r="G130" s="108"/>
      <c r="H130" s="108"/>
      <c r="I130" s="109"/>
      <c r="J130" s="175"/>
      <c r="K130" s="110">
        <f t="shared" ref="K130:K135" si="635">I130+J130</f>
        <v>0</v>
      </c>
      <c r="L130" s="111">
        <f t="shared" ref="L130:L135" si="636">H130*K130</f>
        <v>0</v>
      </c>
      <c r="M130" s="112">
        <f t="shared" si="337"/>
        <v>0</v>
      </c>
      <c r="N130" s="113"/>
      <c r="O130" s="110">
        <f>L130-M130</f>
        <v>0</v>
      </c>
      <c r="P130" s="114"/>
      <c r="Q130" s="115">
        <f>100%</f>
        <v>1</v>
      </c>
      <c r="R130" s="111">
        <f>ROUND((Q130*M130),0)</f>
        <v>0</v>
      </c>
      <c r="S130" s="114"/>
      <c r="T130" s="149"/>
      <c r="U130" s="117" t="e">
        <f t="shared" si="338"/>
        <v>#DIV/0!</v>
      </c>
      <c r="V130" s="108">
        <f t="shared" ref="V130:V135" si="637">H130</f>
        <v>0</v>
      </c>
      <c r="W130" s="110">
        <f t="shared" ref="W130:W135" si="638">K130</f>
        <v>0</v>
      </c>
      <c r="X130" s="111">
        <f t="shared" ref="X130:X135" si="639">V130*W130</f>
        <v>0</v>
      </c>
      <c r="Y130" s="153" t="e">
        <f t="shared" ref="Y130:Y135" si="640">($M130/$L130)*X130</f>
        <v>#DIV/0!</v>
      </c>
      <c r="Z130" s="119"/>
      <c r="AA130" s="120" t="e">
        <f>X130-Y130</f>
        <v>#DIV/0!</v>
      </c>
      <c r="AB130" s="121"/>
      <c r="AC130" s="122">
        <f>100%</f>
        <v>1</v>
      </c>
      <c r="AD130" s="110" t="e">
        <f>ROUND((AC130*Y130),0)</f>
        <v>#DIV/0!</v>
      </c>
      <c r="AE130" s="121"/>
      <c r="AF130" s="123" t="e">
        <f>Y130-M130</f>
        <v>#DIV/0!</v>
      </c>
      <c r="AG130" s="117" t="e">
        <f t="shared" si="343"/>
        <v>#DIV/0!</v>
      </c>
      <c r="AH130" s="124">
        <f t="shared" ref="AH130:AI135" si="641">V130</f>
        <v>0</v>
      </c>
      <c r="AI130" s="110">
        <f t="shared" si="641"/>
        <v>0</v>
      </c>
      <c r="AJ130" s="111">
        <f t="shared" ref="AJ130:AJ135" si="642">AH130*AI130</f>
        <v>0</v>
      </c>
      <c r="AK130" s="153" t="e">
        <f t="shared" ref="AK130:AK135" si="643">($M130/$L130)*AJ130</f>
        <v>#DIV/0!</v>
      </c>
      <c r="AL130" s="119"/>
      <c r="AM130" s="112" t="e">
        <f>AJ130-AK130</f>
        <v>#DIV/0!</v>
      </c>
      <c r="AN130" s="121"/>
      <c r="AO130" s="122">
        <f>100%</f>
        <v>1</v>
      </c>
      <c r="AP130" s="110" t="e">
        <f>AO130*AK130</f>
        <v>#DIV/0!</v>
      </c>
      <c r="AQ130" s="121"/>
      <c r="AR130" s="125" t="e">
        <f>AK130-Y130</f>
        <v>#DIV/0!</v>
      </c>
      <c r="AS130" s="117" t="e">
        <f t="shared" si="363"/>
        <v>#DIV/0!</v>
      </c>
      <c r="AT130" s="124">
        <f t="shared" ref="AT130:AT135" si="644">AH130</f>
        <v>0</v>
      </c>
      <c r="AU130" s="110">
        <f t="shared" ref="AU130:AU135" si="645">AI130</f>
        <v>0</v>
      </c>
      <c r="AV130" s="111">
        <f t="shared" ref="AV130:AV135" si="646">AT130*AU130</f>
        <v>0</v>
      </c>
      <c r="AW130" s="153" t="e">
        <f t="shared" ref="AW130:AW135" si="647">($M130/$L130)*AV130</f>
        <v>#DIV/0!</v>
      </c>
      <c r="AX130" s="119"/>
      <c r="AY130" s="112" t="e">
        <f>AV130-AW130</f>
        <v>#DIV/0!</v>
      </c>
      <c r="AZ130" s="121"/>
      <c r="BA130" s="122">
        <f>100%</f>
        <v>1</v>
      </c>
      <c r="BB130" s="110" t="e">
        <f>BA130*AW130</f>
        <v>#DIV/0!</v>
      </c>
      <c r="BC130" s="121"/>
      <c r="BD130" s="126" t="e">
        <f>AW130-AK130</f>
        <v>#DIV/0!</v>
      </c>
      <c r="BE130" s="117" t="e">
        <f t="shared" si="364"/>
        <v>#DIV/0!</v>
      </c>
      <c r="BF130" s="124">
        <f t="shared" ref="BF130:BF135" si="648">AT130</f>
        <v>0</v>
      </c>
      <c r="BG130" s="110">
        <f t="shared" ref="BG130:BG135" si="649">AU130</f>
        <v>0</v>
      </c>
      <c r="BH130" s="111">
        <f t="shared" ref="BH130:BH135" si="650">BF130*BG130</f>
        <v>0</v>
      </c>
      <c r="BI130" s="153" t="e">
        <f t="shared" ref="BI130:BI135" si="651">($M130/$L130)*BH130</f>
        <v>#DIV/0!</v>
      </c>
      <c r="BJ130" s="119"/>
      <c r="BK130" s="112" t="e">
        <f>BH130-BI130</f>
        <v>#DIV/0!</v>
      </c>
      <c r="BL130" s="121"/>
      <c r="BM130" s="122">
        <f>100%</f>
        <v>1</v>
      </c>
      <c r="BN130" s="110" t="e">
        <f>BM130*BI130</f>
        <v>#DIV/0!</v>
      </c>
      <c r="BO130" s="121"/>
      <c r="BP130" s="127" t="e">
        <f>BI130-AW130</f>
        <v>#DIV/0!</v>
      </c>
      <c r="BQ130" s="117" t="e">
        <f t="shared" si="365"/>
        <v>#DIV/0!</v>
      </c>
      <c r="BR130" s="124">
        <f t="shared" ref="BR130:BR135" si="652">BF130</f>
        <v>0</v>
      </c>
      <c r="BS130" s="110">
        <f t="shared" ref="BS130:BS135" si="653">BG130</f>
        <v>0</v>
      </c>
      <c r="BT130" s="111">
        <f t="shared" ref="BT130:BT135" si="654">BR130*BS130</f>
        <v>0</v>
      </c>
      <c r="BU130" s="153" t="e">
        <f t="shared" ref="BU130:BU135" si="655">($M130/$L130)*BT130</f>
        <v>#DIV/0!</v>
      </c>
      <c r="BV130" s="119"/>
      <c r="BW130" s="112" t="e">
        <f>BT130-BU130</f>
        <v>#DIV/0!</v>
      </c>
      <c r="BX130" s="121"/>
      <c r="BY130" s="122">
        <f>100%</f>
        <v>1</v>
      </c>
      <c r="BZ130" s="110" t="e">
        <f>BY130*BU130</f>
        <v>#DIV/0!</v>
      </c>
      <c r="CA130" s="121"/>
      <c r="CB130" s="128" t="e">
        <f>BU130-BI130</f>
        <v>#DIV/0!</v>
      </c>
      <c r="CC130" s="117" t="e">
        <f t="shared" si="366"/>
        <v>#DIV/0!</v>
      </c>
      <c r="CD130" s="124">
        <f t="shared" ref="CD130:CD135" si="656">BR130</f>
        <v>0</v>
      </c>
      <c r="CE130" s="110">
        <f t="shared" ref="CE130:CE135" si="657">BS130</f>
        <v>0</v>
      </c>
      <c r="CF130" s="111">
        <f t="shared" ref="CF130:CF135" si="658">CD130*CE130</f>
        <v>0</v>
      </c>
      <c r="CG130" s="153" t="e">
        <f t="shared" ref="CG130:CG135" si="659">($M130/$L130)*CF130</f>
        <v>#DIV/0!</v>
      </c>
      <c r="CH130" s="119"/>
      <c r="CI130" s="112" t="e">
        <f>CF130-CG130</f>
        <v>#DIV/0!</v>
      </c>
      <c r="CJ130" s="121"/>
      <c r="CK130" s="122">
        <f>100%</f>
        <v>1</v>
      </c>
      <c r="CL130" s="110" t="e">
        <f>CK130*CG130</f>
        <v>#DIV/0!</v>
      </c>
      <c r="CM130" s="121"/>
      <c r="CN130" s="129" t="e">
        <f>CG130-BU130</f>
        <v>#DIV/0!</v>
      </c>
      <c r="CP130" s="130" t="str">
        <f t="shared" si="324"/>
        <v>D/I</v>
      </c>
    </row>
    <row r="131" spans="2:94" s="103" customFormat="1" x14ac:dyDescent="0.25">
      <c r="B131" s="131"/>
      <c r="C131" s="106"/>
      <c r="D131" s="106"/>
      <c r="E131" s="106"/>
      <c r="F131" s="148" t="s">
        <v>37</v>
      </c>
      <c r="G131" s="52"/>
      <c r="H131" s="52"/>
      <c r="I131" s="133"/>
      <c r="J131" s="175"/>
      <c r="K131" s="133">
        <f t="shared" si="635"/>
        <v>0</v>
      </c>
      <c r="L131" s="134">
        <f t="shared" si="636"/>
        <v>0</v>
      </c>
      <c r="M131" s="135">
        <f t="shared" si="337"/>
        <v>0</v>
      </c>
      <c r="N131" s="136"/>
      <c r="O131" s="133"/>
      <c r="P131" s="137"/>
      <c r="Q131" s="138"/>
      <c r="R131" s="134"/>
      <c r="S131" s="137"/>
      <c r="T131" s="117"/>
      <c r="U131" s="117" t="str">
        <f t="shared" si="338"/>
        <v xml:space="preserve"> </v>
      </c>
      <c r="V131" s="52">
        <f t="shared" si="637"/>
        <v>0</v>
      </c>
      <c r="W131" s="133">
        <f t="shared" si="638"/>
        <v>0</v>
      </c>
      <c r="X131" s="134">
        <f t="shared" si="639"/>
        <v>0</v>
      </c>
      <c r="Y131" s="140" t="e">
        <f t="shared" si="640"/>
        <v>#DIV/0!</v>
      </c>
      <c r="Z131" s="141"/>
      <c r="AA131" s="142"/>
      <c r="AB131" s="143"/>
      <c r="AC131" s="144"/>
      <c r="AD131" s="133"/>
      <c r="AE131" s="143"/>
      <c r="AF131" s="145"/>
      <c r="AG131" s="117" t="str">
        <f t="shared" si="343"/>
        <v xml:space="preserve"> </v>
      </c>
      <c r="AH131" s="146">
        <f t="shared" si="641"/>
        <v>0</v>
      </c>
      <c r="AI131" s="133">
        <f t="shared" si="641"/>
        <v>0</v>
      </c>
      <c r="AJ131" s="134">
        <f t="shared" si="642"/>
        <v>0</v>
      </c>
      <c r="AK131" s="140" t="e">
        <f t="shared" si="643"/>
        <v>#DIV/0!</v>
      </c>
      <c r="AL131" s="141"/>
      <c r="AM131" s="135"/>
      <c r="AN131" s="143"/>
      <c r="AO131" s="144"/>
      <c r="AP131" s="133"/>
      <c r="AQ131" s="143"/>
      <c r="AR131" s="147"/>
      <c r="AS131" s="117" t="str">
        <f t="shared" si="363"/>
        <v xml:space="preserve"> </v>
      </c>
      <c r="AT131" s="146">
        <f t="shared" si="644"/>
        <v>0</v>
      </c>
      <c r="AU131" s="133">
        <f t="shared" si="645"/>
        <v>0</v>
      </c>
      <c r="AV131" s="134">
        <f t="shared" si="646"/>
        <v>0</v>
      </c>
      <c r="AW131" s="140" t="e">
        <f t="shared" si="647"/>
        <v>#DIV/0!</v>
      </c>
      <c r="AX131" s="141"/>
      <c r="AY131" s="135"/>
      <c r="AZ131" s="143"/>
      <c r="BA131" s="144"/>
      <c r="BB131" s="133"/>
      <c r="BC131" s="143"/>
      <c r="BD131" s="147"/>
      <c r="BE131" s="117" t="str">
        <f t="shared" si="364"/>
        <v xml:space="preserve"> </v>
      </c>
      <c r="BF131" s="146">
        <f t="shared" si="648"/>
        <v>0</v>
      </c>
      <c r="BG131" s="133">
        <f t="shared" si="649"/>
        <v>0</v>
      </c>
      <c r="BH131" s="134">
        <f t="shared" si="650"/>
        <v>0</v>
      </c>
      <c r="BI131" s="140" t="e">
        <f t="shared" si="651"/>
        <v>#DIV/0!</v>
      </c>
      <c r="BJ131" s="141"/>
      <c r="BK131" s="135"/>
      <c r="BL131" s="143"/>
      <c r="BM131" s="144"/>
      <c r="BN131" s="133"/>
      <c r="BO131" s="143"/>
      <c r="BP131" s="147"/>
      <c r="BQ131" s="117" t="str">
        <f t="shared" si="365"/>
        <v xml:space="preserve"> </v>
      </c>
      <c r="BR131" s="146">
        <f t="shared" si="652"/>
        <v>0</v>
      </c>
      <c r="BS131" s="133">
        <f t="shared" si="653"/>
        <v>0</v>
      </c>
      <c r="BT131" s="134">
        <f t="shared" si="654"/>
        <v>0</v>
      </c>
      <c r="BU131" s="140" t="e">
        <f t="shared" si="655"/>
        <v>#DIV/0!</v>
      </c>
      <c r="BV131" s="141"/>
      <c r="BW131" s="135"/>
      <c r="BX131" s="143"/>
      <c r="BY131" s="144"/>
      <c r="BZ131" s="133"/>
      <c r="CA131" s="143"/>
      <c r="CB131" s="147"/>
      <c r="CC131" s="117" t="str">
        <f t="shared" si="366"/>
        <v xml:space="preserve"> </v>
      </c>
      <c r="CD131" s="146">
        <f t="shared" si="656"/>
        <v>0</v>
      </c>
      <c r="CE131" s="133">
        <f t="shared" si="657"/>
        <v>0</v>
      </c>
      <c r="CF131" s="134">
        <f t="shared" si="658"/>
        <v>0</v>
      </c>
      <c r="CG131" s="140" t="e">
        <f t="shared" si="659"/>
        <v>#DIV/0!</v>
      </c>
      <c r="CH131" s="141"/>
      <c r="CI131" s="135"/>
      <c r="CJ131" s="143"/>
      <c r="CK131" s="144"/>
      <c r="CL131" s="133"/>
      <c r="CM131" s="143"/>
      <c r="CN131" s="147"/>
      <c r="CP131" s="130" t="str">
        <f t="shared" ref="CP131:CP194" si="660">+IF(LEFT(RIGHT(B131,2),1)="/",SUBSTITUTE(B131,RIGHT(B131,2),""),"")</f>
        <v/>
      </c>
    </row>
    <row r="132" spans="2:94" s="103" customFormat="1" x14ac:dyDescent="0.25">
      <c r="B132" s="131"/>
      <c r="C132" s="106"/>
      <c r="D132" s="106"/>
      <c r="E132" s="106"/>
      <c r="F132" s="148" t="s">
        <v>38</v>
      </c>
      <c r="G132" s="52"/>
      <c r="H132" s="52"/>
      <c r="I132" s="133"/>
      <c r="J132" s="175"/>
      <c r="K132" s="133">
        <f t="shared" si="635"/>
        <v>0</v>
      </c>
      <c r="L132" s="134">
        <f t="shared" si="636"/>
        <v>0</v>
      </c>
      <c r="M132" s="135">
        <f t="shared" si="337"/>
        <v>0</v>
      </c>
      <c r="N132" s="136"/>
      <c r="O132" s="133"/>
      <c r="P132" s="137"/>
      <c r="Q132" s="138"/>
      <c r="R132" s="134"/>
      <c r="S132" s="137"/>
      <c r="T132" s="117"/>
      <c r="U132" s="117" t="str">
        <f t="shared" si="338"/>
        <v xml:space="preserve"> </v>
      </c>
      <c r="V132" s="52">
        <f t="shared" si="637"/>
        <v>0</v>
      </c>
      <c r="W132" s="133">
        <f t="shared" si="638"/>
        <v>0</v>
      </c>
      <c r="X132" s="134">
        <f t="shared" si="639"/>
        <v>0</v>
      </c>
      <c r="Y132" s="140" t="e">
        <f t="shared" si="640"/>
        <v>#DIV/0!</v>
      </c>
      <c r="Z132" s="141"/>
      <c r="AA132" s="142"/>
      <c r="AB132" s="143"/>
      <c r="AC132" s="144"/>
      <c r="AD132" s="133"/>
      <c r="AE132" s="143"/>
      <c r="AF132" s="145"/>
      <c r="AG132" s="117" t="str">
        <f t="shared" si="343"/>
        <v xml:space="preserve"> </v>
      </c>
      <c r="AH132" s="146">
        <f t="shared" si="641"/>
        <v>0</v>
      </c>
      <c r="AI132" s="133">
        <f t="shared" si="641"/>
        <v>0</v>
      </c>
      <c r="AJ132" s="134">
        <f t="shared" si="642"/>
        <v>0</v>
      </c>
      <c r="AK132" s="140" t="e">
        <f t="shared" si="643"/>
        <v>#DIV/0!</v>
      </c>
      <c r="AL132" s="141"/>
      <c r="AM132" s="135"/>
      <c r="AN132" s="143"/>
      <c r="AO132" s="144"/>
      <c r="AP132" s="133"/>
      <c r="AQ132" s="143"/>
      <c r="AR132" s="147"/>
      <c r="AS132" s="117" t="str">
        <f t="shared" si="363"/>
        <v xml:space="preserve"> </v>
      </c>
      <c r="AT132" s="146">
        <f t="shared" si="644"/>
        <v>0</v>
      </c>
      <c r="AU132" s="133">
        <f t="shared" si="645"/>
        <v>0</v>
      </c>
      <c r="AV132" s="134">
        <f t="shared" si="646"/>
        <v>0</v>
      </c>
      <c r="AW132" s="140" t="e">
        <f t="shared" si="647"/>
        <v>#DIV/0!</v>
      </c>
      <c r="AX132" s="141"/>
      <c r="AY132" s="135"/>
      <c r="AZ132" s="143"/>
      <c r="BA132" s="144"/>
      <c r="BB132" s="133"/>
      <c r="BC132" s="143"/>
      <c r="BD132" s="147"/>
      <c r="BE132" s="117" t="str">
        <f t="shared" si="364"/>
        <v xml:space="preserve"> </v>
      </c>
      <c r="BF132" s="146">
        <f t="shared" si="648"/>
        <v>0</v>
      </c>
      <c r="BG132" s="133">
        <f t="shared" si="649"/>
        <v>0</v>
      </c>
      <c r="BH132" s="134">
        <f t="shared" si="650"/>
        <v>0</v>
      </c>
      <c r="BI132" s="140" t="e">
        <f t="shared" si="651"/>
        <v>#DIV/0!</v>
      </c>
      <c r="BJ132" s="141"/>
      <c r="BK132" s="135"/>
      <c r="BL132" s="143"/>
      <c r="BM132" s="144"/>
      <c r="BN132" s="133"/>
      <c r="BO132" s="143"/>
      <c r="BP132" s="147"/>
      <c r="BQ132" s="117" t="str">
        <f t="shared" si="365"/>
        <v xml:space="preserve"> </v>
      </c>
      <c r="BR132" s="146">
        <f t="shared" si="652"/>
        <v>0</v>
      </c>
      <c r="BS132" s="133">
        <f t="shared" si="653"/>
        <v>0</v>
      </c>
      <c r="BT132" s="134">
        <f t="shared" si="654"/>
        <v>0</v>
      </c>
      <c r="BU132" s="140" t="e">
        <f t="shared" si="655"/>
        <v>#DIV/0!</v>
      </c>
      <c r="BV132" s="141"/>
      <c r="BW132" s="135"/>
      <c r="BX132" s="143"/>
      <c r="BY132" s="144"/>
      <c r="BZ132" s="133"/>
      <c r="CA132" s="143"/>
      <c r="CB132" s="147"/>
      <c r="CC132" s="117" t="str">
        <f t="shared" si="366"/>
        <v xml:space="preserve"> </v>
      </c>
      <c r="CD132" s="146">
        <f t="shared" si="656"/>
        <v>0</v>
      </c>
      <c r="CE132" s="133">
        <f t="shared" si="657"/>
        <v>0</v>
      </c>
      <c r="CF132" s="134">
        <f t="shared" si="658"/>
        <v>0</v>
      </c>
      <c r="CG132" s="140" t="e">
        <f t="shared" si="659"/>
        <v>#DIV/0!</v>
      </c>
      <c r="CH132" s="141"/>
      <c r="CI132" s="135"/>
      <c r="CJ132" s="143"/>
      <c r="CK132" s="144"/>
      <c r="CL132" s="133"/>
      <c r="CM132" s="143"/>
      <c r="CN132" s="147"/>
      <c r="CP132" s="130" t="str">
        <f t="shared" si="660"/>
        <v/>
      </c>
    </row>
    <row r="133" spans="2:94" s="103" customFormat="1" x14ac:dyDescent="0.25">
      <c r="B133" s="104" t="s">
        <v>124</v>
      </c>
      <c r="C133" s="106"/>
      <c r="D133" s="106"/>
      <c r="E133" s="435" t="s">
        <v>158</v>
      </c>
      <c r="F133" s="435"/>
      <c r="G133" s="108"/>
      <c r="H133" s="108"/>
      <c r="I133" s="109"/>
      <c r="J133" s="175"/>
      <c r="K133" s="110">
        <f t="shared" si="635"/>
        <v>0</v>
      </c>
      <c r="L133" s="111">
        <f t="shared" si="636"/>
        <v>0</v>
      </c>
      <c r="M133" s="112">
        <f t="shared" si="337"/>
        <v>0</v>
      </c>
      <c r="N133" s="113"/>
      <c r="O133" s="110">
        <f>L133-M133</f>
        <v>0</v>
      </c>
      <c r="P133" s="114"/>
      <c r="Q133" s="115">
        <f>100%</f>
        <v>1</v>
      </c>
      <c r="R133" s="111">
        <f>ROUND((Q133*M133),0)</f>
        <v>0</v>
      </c>
      <c r="S133" s="114"/>
      <c r="T133" s="149"/>
      <c r="U133" s="117" t="e">
        <f t="shared" si="338"/>
        <v>#DIV/0!</v>
      </c>
      <c r="V133" s="108">
        <f t="shared" si="637"/>
        <v>0</v>
      </c>
      <c r="W133" s="110">
        <f t="shared" si="638"/>
        <v>0</v>
      </c>
      <c r="X133" s="111">
        <f t="shared" si="639"/>
        <v>0</v>
      </c>
      <c r="Y133" s="153" t="e">
        <f t="shared" si="640"/>
        <v>#DIV/0!</v>
      </c>
      <c r="Z133" s="119"/>
      <c r="AA133" s="120" t="e">
        <f>X133-Y133</f>
        <v>#DIV/0!</v>
      </c>
      <c r="AB133" s="121"/>
      <c r="AC133" s="122">
        <f>100%</f>
        <v>1</v>
      </c>
      <c r="AD133" s="110" t="e">
        <f>ROUND((AC133*Y133),0)</f>
        <v>#DIV/0!</v>
      </c>
      <c r="AE133" s="121"/>
      <c r="AF133" s="123" t="e">
        <f>Y133-M133</f>
        <v>#DIV/0!</v>
      </c>
      <c r="AG133" s="117" t="e">
        <f t="shared" si="343"/>
        <v>#DIV/0!</v>
      </c>
      <c r="AH133" s="124">
        <f t="shared" si="641"/>
        <v>0</v>
      </c>
      <c r="AI133" s="110">
        <f t="shared" si="641"/>
        <v>0</v>
      </c>
      <c r="AJ133" s="111">
        <f t="shared" si="642"/>
        <v>0</v>
      </c>
      <c r="AK133" s="153" t="e">
        <f t="shared" si="643"/>
        <v>#DIV/0!</v>
      </c>
      <c r="AL133" s="119"/>
      <c r="AM133" s="112" t="e">
        <f>AJ133-AK133</f>
        <v>#DIV/0!</v>
      </c>
      <c r="AN133" s="121"/>
      <c r="AO133" s="122">
        <f>100%</f>
        <v>1</v>
      </c>
      <c r="AP133" s="110" t="e">
        <f>AO133*AK133</f>
        <v>#DIV/0!</v>
      </c>
      <c r="AQ133" s="121"/>
      <c r="AR133" s="125" t="e">
        <f>AK133-Y133</f>
        <v>#DIV/0!</v>
      </c>
      <c r="AS133" s="117" t="e">
        <f t="shared" si="363"/>
        <v>#DIV/0!</v>
      </c>
      <c r="AT133" s="124">
        <f t="shared" si="644"/>
        <v>0</v>
      </c>
      <c r="AU133" s="110">
        <f t="shared" si="645"/>
        <v>0</v>
      </c>
      <c r="AV133" s="111">
        <f t="shared" si="646"/>
        <v>0</v>
      </c>
      <c r="AW133" s="153" t="e">
        <f t="shared" si="647"/>
        <v>#DIV/0!</v>
      </c>
      <c r="AX133" s="119"/>
      <c r="AY133" s="112" t="e">
        <f>AV133-AW133</f>
        <v>#DIV/0!</v>
      </c>
      <c r="AZ133" s="121"/>
      <c r="BA133" s="122">
        <f>100%</f>
        <v>1</v>
      </c>
      <c r="BB133" s="110" t="e">
        <f>BA133*AW133</f>
        <v>#DIV/0!</v>
      </c>
      <c r="BC133" s="121"/>
      <c r="BD133" s="126" t="e">
        <f>AW133-AK133</f>
        <v>#DIV/0!</v>
      </c>
      <c r="BE133" s="117" t="e">
        <f t="shared" si="364"/>
        <v>#DIV/0!</v>
      </c>
      <c r="BF133" s="124">
        <f t="shared" si="648"/>
        <v>0</v>
      </c>
      <c r="BG133" s="110">
        <f t="shared" si="649"/>
        <v>0</v>
      </c>
      <c r="BH133" s="111">
        <f t="shared" si="650"/>
        <v>0</v>
      </c>
      <c r="BI133" s="153" t="e">
        <f t="shared" si="651"/>
        <v>#DIV/0!</v>
      </c>
      <c r="BJ133" s="119"/>
      <c r="BK133" s="112" t="e">
        <f>BH133-BI133</f>
        <v>#DIV/0!</v>
      </c>
      <c r="BL133" s="121"/>
      <c r="BM133" s="122">
        <f>100%</f>
        <v>1</v>
      </c>
      <c r="BN133" s="110" t="e">
        <f>BM133*BI133</f>
        <v>#DIV/0!</v>
      </c>
      <c r="BO133" s="121"/>
      <c r="BP133" s="127" t="e">
        <f>BI133-AW133</f>
        <v>#DIV/0!</v>
      </c>
      <c r="BQ133" s="117" t="e">
        <f t="shared" si="365"/>
        <v>#DIV/0!</v>
      </c>
      <c r="BR133" s="124">
        <f t="shared" si="652"/>
        <v>0</v>
      </c>
      <c r="BS133" s="110">
        <f t="shared" si="653"/>
        <v>0</v>
      </c>
      <c r="BT133" s="111">
        <f t="shared" si="654"/>
        <v>0</v>
      </c>
      <c r="BU133" s="153" t="e">
        <f t="shared" si="655"/>
        <v>#DIV/0!</v>
      </c>
      <c r="BV133" s="119"/>
      <c r="BW133" s="112" t="e">
        <f>BT133-BU133</f>
        <v>#DIV/0!</v>
      </c>
      <c r="BX133" s="121"/>
      <c r="BY133" s="122">
        <f>100%</f>
        <v>1</v>
      </c>
      <c r="BZ133" s="110" t="e">
        <f>BY133*BU133</f>
        <v>#DIV/0!</v>
      </c>
      <c r="CA133" s="121"/>
      <c r="CB133" s="128" t="e">
        <f>BU133-BI133</f>
        <v>#DIV/0!</v>
      </c>
      <c r="CC133" s="117" t="e">
        <f t="shared" si="366"/>
        <v>#DIV/0!</v>
      </c>
      <c r="CD133" s="124">
        <f t="shared" si="656"/>
        <v>0</v>
      </c>
      <c r="CE133" s="110">
        <f t="shared" si="657"/>
        <v>0</v>
      </c>
      <c r="CF133" s="111">
        <f t="shared" si="658"/>
        <v>0</v>
      </c>
      <c r="CG133" s="153" t="e">
        <f t="shared" si="659"/>
        <v>#DIV/0!</v>
      </c>
      <c r="CH133" s="119"/>
      <c r="CI133" s="112" t="e">
        <f>CF133-CG133</f>
        <v>#DIV/0!</v>
      </c>
      <c r="CJ133" s="121"/>
      <c r="CK133" s="122">
        <f>100%</f>
        <v>1</v>
      </c>
      <c r="CL133" s="110" t="e">
        <f>CK133*CG133</f>
        <v>#DIV/0!</v>
      </c>
      <c r="CM133" s="121"/>
      <c r="CN133" s="129" t="e">
        <f>CG133-BU133</f>
        <v>#DIV/0!</v>
      </c>
      <c r="CP133" s="130" t="str">
        <f t="shared" si="660"/>
        <v>D/I</v>
      </c>
    </row>
    <row r="134" spans="2:94" s="103" customFormat="1" x14ac:dyDescent="0.25">
      <c r="B134" s="131"/>
      <c r="C134" s="106"/>
      <c r="D134" s="106"/>
      <c r="E134" s="106"/>
      <c r="F134" s="148" t="s">
        <v>37</v>
      </c>
      <c r="G134" s="52"/>
      <c r="H134" s="52"/>
      <c r="I134" s="133"/>
      <c r="J134" s="175"/>
      <c r="K134" s="133">
        <f t="shared" si="635"/>
        <v>0</v>
      </c>
      <c r="L134" s="134">
        <f t="shared" si="636"/>
        <v>0</v>
      </c>
      <c r="M134" s="135">
        <f t="shared" si="337"/>
        <v>0</v>
      </c>
      <c r="N134" s="136"/>
      <c r="O134" s="133"/>
      <c r="P134" s="137"/>
      <c r="Q134" s="138"/>
      <c r="R134" s="134"/>
      <c r="S134" s="137"/>
      <c r="T134" s="117"/>
      <c r="U134" s="117" t="str">
        <f t="shared" si="338"/>
        <v xml:space="preserve"> </v>
      </c>
      <c r="V134" s="52">
        <f t="shared" si="637"/>
        <v>0</v>
      </c>
      <c r="W134" s="133">
        <f t="shared" si="638"/>
        <v>0</v>
      </c>
      <c r="X134" s="134">
        <f t="shared" si="639"/>
        <v>0</v>
      </c>
      <c r="Y134" s="140" t="e">
        <f t="shared" si="640"/>
        <v>#DIV/0!</v>
      </c>
      <c r="Z134" s="141"/>
      <c r="AA134" s="142"/>
      <c r="AB134" s="143"/>
      <c r="AC134" s="144"/>
      <c r="AD134" s="133"/>
      <c r="AE134" s="143"/>
      <c r="AF134" s="145"/>
      <c r="AG134" s="117" t="str">
        <f t="shared" si="343"/>
        <v xml:space="preserve"> </v>
      </c>
      <c r="AH134" s="146">
        <f t="shared" si="641"/>
        <v>0</v>
      </c>
      <c r="AI134" s="133">
        <f t="shared" si="641"/>
        <v>0</v>
      </c>
      <c r="AJ134" s="134">
        <f t="shared" si="642"/>
        <v>0</v>
      </c>
      <c r="AK134" s="140" t="e">
        <f t="shared" si="643"/>
        <v>#DIV/0!</v>
      </c>
      <c r="AL134" s="141"/>
      <c r="AM134" s="135"/>
      <c r="AN134" s="143"/>
      <c r="AO134" s="144"/>
      <c r="AP134" s="133"/>
      <c r="AQ134" s="143"/>
      <c r="AR134" s="147"/>
      <c r="AS134" s="117" t="str">
        <f t="shared" si="363"/>
        <v xml:space="preserve"> </v>
      </c>
      <c r="AT134" s="146">
        <f t="shared" si="644"/>
        <v>0</v>
      </c>
      <c r="AU134" s="133">
        <f t="shared" si="645"/>
        <v>0</v>
      </c>
      <c r="AV134" s="134">
        <f t="shared" si="646"/>
        <v>0</v>
      </c>
      <c r="AW134" s="140" t="e">
        <f t="shared" si="647"/>
        <v>#DIV/0!</v>
      </c>
      <c r="AX134" s="141"/>
      <c r="AY134" s="135"/>
      <c r="AZ134" s="143"/>
      <c r="BA134" s="144"/>
      <c r="BB134" s="133"/>
      <c r="BC134" s="143"/>
      <c r="BD134" s="147"/>
      <c r="BE134" s="117" t="str">
        <f t="shared" si="364"/>
        <v xml:space="preserve"> </v>
      </c>
      <c r="BF134" s="146">
        <f t="shared" si="648"/>
        <v>0</v>
      </c>
      <c r="BG134" s="133">
        <f t="shared" si="649"/>
        <v>0</v>
      </c>
      <c r="BH134" s="134">
        <f t="shared" si="650"/>
        <v>0</v>
      </c>
      <c r="BI134" s="140" t="e">
        <f t="shared" si="651"/>
        <v>#DIV/0!</v>
      </c>
      <c r="BJ134" s="141"/>
      <c r="BK134" s="135"/>
      <c r="BL134" s="143"/>
      <c r="BM134" s="144"/>
      <c r="BN134" s="133"/>
      <c r="BO134" s="143"/>
      <c r="BP134" s="147"/>
      <c r="BQ134" s="117" t="str">
        <f t="shared" si="365"/>
        <v xml:space="preserve"> </v>
      </c>
      <c r="BR134" s="146">
        <f t="shared" si="652"/>
        <v>0</v>
      </c>
      <c r="BS134" s="133">
        <f t="shared" si="653"/>
        <v>0</v>
      </c>
      <c r="BT134" s="134">
        <f t="shared" si="654"/>
        <v>0</v>
      </c>
      <c r="BU134" s="140" t="e">
        <f t="shared" si="655"/>
        <v>#DIV/0!</v>
      </c>
      <c r="BV134" s="141"/>
      <c r="BW134" s="135"/>
      <c r="BX134" s="143"/>
      <c r="BY134" s="144"/>
      <c r="BZ134" s="133"/>
      <c r="CA134" s="143"/>
      <c r="CB134" s="147"/>
      <c r="CC134" s="117" t="str">
        <f t="shared" si="366"/>
        <v xml:space="preserve"> </v>
      </c>
      <c r="CD134" s="146">
        <f t="shared" si="656"/>
        <v>0</v>
      </c>
      <c r="CE134" s="133">
        <f t="shared" si="657"/>
        <v>0</v>
      </c>
      <c r="CF134" s="134">
        <f t="shared" si="658"/>
        <v>0</v>
      </c>
      <c r="CG134" s="140" t="e">
        <f t="shared" si="659"/>
        <v>#DIV/0!</v>
      </c>
      <c r="CH134" s="141"/>
      <c r="CI134" s="135"/>
      <c r="CJ134" s="143"/>
      <c r="CK134" s="144"/>
      <c r="CL134" s="133"/>
      <c r="CM134" s="143"/>
      <c r="CN134" s="147"/>
      <c r="CP134" s="130" t="str">
        <f t="shared" si="660"/>
        <v/>
      </c>
    </row>
    <row r="135" spans="2:94" s="103" customFormat="1" x14ac:dyDescent="0.25">
      <c r="B135" s="131"/>
      <c r="C135" s="106"/>
      <c r="D135" s="106"/>
      <c r="E135" s="106"/>
      <c r="F135" s="148" t="s">
        <v>38</v>
      </c>
      <c r="G135" s="52"/>
      <c r="H135" s="52"/>
      <c r="I135" s="133"/>
      <c r="J135" s="175"/>
      <c r="K135" s="133">
        <f t="shared" si="635"/>
        <v>0</v>
      </c>
      <c r="L135" s="134">
        <f t="shared" si="636"/>
        <v>0</v>
      </c>
      <c r="M135" s="135">
        <f t="shared" si="337"/>
        <v>0</v>
      </c>
      <c r="N135" s="136"/>
      <c r="O135" s="133"/>
      <c r="P135" s="137"/>
      <c r="Q135" s="138"/>
      <c r="R135" s="134"/>
      <c r="S135" s="137"/>
      <c r="T135" s="117"/>
      <c r="U135" s="117" t="str">
        <f t="shared" si="338"/>
        <v xml:space="preserve"> </v>
      </c>
      <c r="V135" s="52">
        <f t="shared" si="637"/>
        <v>0</v>
      </c>
      <c r="W135" s="133">
        <f t="shared" si="638"/>
        <v>0</v>
      </c>
      <c r="X135" s="134">
        <f t="shared" si="639"/>
        <v>0</v>
      </c>
      <c r="Y135" s="140" t="e">
        <f t="shared" si="640"/>
        <v>#DIV/0!</v>
      </c>
      <c r="Z135" s="141"/>
      <c r="AA135" s="142"/>
      <c r="AB135" s="143"/>
      <c r="AC135" s="144"/>
      <c r="AD135" s="133"/>
      <c r="AE135" s="143"/>
      <c r="AF135" s="145"/>
      <c r="AG135" s="117" t="str">
        <f t="shared" si="343"/>
        <v xml:space="preserve"> </v>
      </c>
      <c r="AH135" s="146">
        <f t="shared" si="641"/>
        <v>0</v>
      </c>
      <c r="AI135" s="133">
        <f t="shared" si="641"/>
        <v>0</v>
      </c>
      <c r="AJ135" s="134">
        <f t="shared" si="642"/>
        <v>0</v>
      </c>
      <c r="AK135" s="140" t="e">
        <f t="shared" si="643"/>
        <v>#DIV/0!</v>
      </c>
      <c r="AL135" s="141"/>
      <c r="AM135" s="135"/>
      <c r="AN135" s="143"/>
      <c r="AO135" s="144"/>
      <c r="AP135" s="133"/>
      <c r="AQ135" s="143"/>
      <c r="AR135" s="147"/>
      <c r="AS135" s="117" t="str">
        <f t="shared" si="363"/>
        <v xml:space="preserve"> </v>
      </c>
      <c r="AT135" s="146">
        <f t="shared" si="644"/>
        <v>0</v>
      </c>
      <c r="AU135" s="133">
        <f t="shared" si="645"/>
        <v>0</v>
      </c>
      <c r="AV135" s="134">
        <f t="shared" si="646"/>
        <v>0</v>
      </c>
      <c r="AW135" s="140" t="e">
        <f t="shared" si="647"/>
        <v>#DIV/0!</v>
      </c>
      <c r="AX135" s="141"/>
      <c r="AY135" s="135"/>
      <c r="AZ135" s="143"/>
      <c r="BA135" s="144"/>
      <c r="BB135" s="133"/>
      <c r="BC135" s="143"/>
      <c r="BD135" s="147"/>
      <c r="BE135" s="117" t="str">
        <f t="shared" si="364"/>
        <v xml:space="preserve"> </v>
      </c>
      <c r="BF135" s="146">
        <f t="shared" si="648"/>
        <v>0</v>
      </c>
      <c r="BG135" s="133">
        <f t="shared" si="649"/>
        <v>0</v>
      </c>
      <c r="BH135" s="134">
        <f t="shared" si="650"/>
        <v>0</v>
      </c>
      <c r="BI135" s="140" t="e">
        <f t="shared" si="651"/>
        <v>#DIV/0!</v>
      </c>
      <c r="BJ135" s="141"/>
      <c r="BK135" s="135"/>
      <c r="BL135" s="143"/>
      <c r="BM135" s="144"/>
      <c r="BN135" s="133"/>
      <c r="BO135" s="143"/>
      <c r="BP135" s="147"/>
      <c r="BQ135" s="117" t="str">
        <f t="shared" si="365"/>
        <v xml:space="preserve"> </v>
      </c>
      <c r="BR135" s="146">
        <f t="shared" si="652"/>
        <v>0</v>
      </c>
      <c r="BS135" s="133">
        <f t="shared" si="653"/>
        <v>0</v>
      </c>
      <c r="BT135" s="134">
        <f t="shared" si="654"/>
        <v>0</v>
      </c>
      <c r="BU135" s="140" t="e">
        <f t="shared" si="655"/>
        <v>#DIV/0!</v>
      </c>
      <c r="BV135" s="141"/>
      <c r="BW135" s="135"/>
      <c r="BX135" s="143"/>
      <c r="BY135" s="144"/>
      <c r="BZ135" s="133"/>
      <c r="CA135" s="143"/>
      <c r="CB135" s="147"/>
      <c r="CC135" s="117" t="str">
        <f t="shared" si="366"/>
        <v xml:space="preserve"> </v>
      </c>
      <c r="CD135" s="146">
        <f t="shared" si="656"/>
        <v>0</v>
      </c>
      <c r="CE135" s="133">
        <f t="shared" si="657"/>
        <v>0</v>
      </c>
      <c r="CF135" s="134">
        <f t="shared" si="658"/>
        <v>0</v>
      </c>
      <c r="CG135" s="140" t="e">
        <f t="shared" si="659"/>
        <v>#DIV/0!</v>
      </c>
      <c r="CH135" s="141"/>
      <c r="CI135" s="135"/>
      <c r="CJ135" s="143"/>
      <c r="CK135" s="144"/>
      <c r="CL135" s="133"/>
      <c r="CM135" s="143"/>
      <c r="CN135" s="147"/>
      <c r="CP135" s="130" t="str">
        <f t="shared" si="660"/>
        <v/>
      </c>
    </row>
    <row r="136" spans="2:94" ht="36.75" customHeight="1" x14ac:dyDescent="0.25">
      <c r="B136" s="88" t="s">
        <v>96</v>
      </c>
      <c r="C136" s="172"/>
      <c r="D136" s="432" t="s">
        <v>22</v>
      </c>
      <c r="E136" s="433"/>
      <c r="F136" s="434"/>
      <c r="G136" s="90"/>
      <c r="H136" s="90"/>
      <c r="I136" s="91"/>
      <c r="J136" s="91"/>
      <c r="K136" s="92"/>
      <c r="L136" s="93">
        <f>M136+O136</f>
        <v>0</v>
      </c>
      <c r="M136" s="94">
        <f>+N136</f>
        <v>0</v>
      </c>
      <c r="N136" s="95">
        <f>+SUMIF($CP$5:$CP$220,$B136,M$5:M$220)</f>
        <v>0</v>
      </c>
      <c r="O136" s="92">
        <f>P136</f>
        <v>0</v>
      </c>
      <c r="P136" s="55">
        <f>+SUMIF($CP$5:$CP$220,$B136,O$5:O$220)</f>
        <v>0</v>
      </c>
      <c r="Q136" s="150"/>
      <c r="R136" s="93">
        <f>S136</f>
        <v>0</v>
      </c>
      <c r="S136" s="55">
        <f>+SUMIF($CP$5:$CP$220,$B136,R$5:R$220)</f>
        <v>0</v>
      </c>
      <c r="T136" s="97"/>
      <c r="U136" s="97" t="str">
        <f t="shared" si="338"/>
        <v xml:space="preserve"> </v>
      </c>
      <c r="V136" s="90"/>
      <c r="W136" s="92"/>
      <c r="X136" s="93" t="e">
        <f>Y136+AA136</f>
        <v>#DIV/0!</v>
      </c>
      <c r="Y136" s="94" t="e">
        <f>Z136</f>
        <v>#DIV/0!</v>
      </c>
      <c r="Z136" s="98" t="e">
        <f>+SUMIF($CP$5:$CP$220,$B136,Y$5:Y$220)</f>
        <v>#DIV/0!</v>
      </c>
      <c r="AA136" s="99" t="e">
        <f>AB136</f>
        <v>#DIV/0!</v>
      </c>
      <c r="AB136" s="98" t="e">
        <f>+SUMIF($CP$5:$CP$220,$B136,AA$5:AA$220)</f>
        <v>#DIV/0!</v>
      </c>
      <c r="AC136" s="96"/>
      <c r="AD136" s="92" t="e">
        <f>AE136</f>
        <v>#DIV/0!</v>
      </c>
      <c r="AE136" s="98" t="e">
        <f>+SUMIF($CP$5:$CP$220,$B136,AD$5:AD$220)</f>
        <v>#DIV/0!</v>
      </c>
      <c r="AF136" s="151"/>
      <c r="AG136" s="97" t="str">
        <f t="shared" si="343"/>
        <v xml:space="preserve"> </v>
      </c>
      <c r="AH136" s="101"/>
      <c r="AI136" s="92"/>
      <c r="AJ136" s="93" t="e">
        <f>AK136+AM136</f>
        <v>#DIV/0!</v>
      </c>
      <c r="AK136" s="94" t="e">
        <f>AL136</f>
        <v>#DIV/0!</v>
      </c>
      <c r="AL136" s="98" t="e">
        <f>+SUMIF($CP$5:$CP$220,$B136,AK$5:AK$220)</f>
        <v>#DIV/0!</v>
      </c>
      <c r="AM136" s="94" t="e">
        <f t="shared" ref="AM136" si="661">AM137+AM140</f>
        <v>#DIV/0!</v>
      </c>
      <c r="AN136" s="98" t="e">
        <f>+SUMIF($CP$5:$CP$220,$B136,AM$5:AM$220)</f>
        <v>#DIV/0!</v>
      </c>
      <c r="AO136" s="96"/>
      <c r="AP136" s="92" t="e">
        <f t="shared" ref="AP136" si="662">AP137+AP140</f>
        <v>#DIV/0!</v>
      </c>
      <c r="AQ136" s="98" t="e">
        <f>+SUMIF($CP$5:$CP$220,$B136,AP$5:AP$220)</f>
        <v>#DIV/0!</v>
      </c>
      <c r="AR136" s="152"/>
      <c r="AS136" s="97" t="str">
        <f t="shared" si="363"/>
        <v xml:space="preserve"> </v>
      </c>
      <c r="AT136" s="101"/>
      <c r="AU136" s="92"/>
      <c r="AV136" s="93" t="e">
        <f>AW136+AY136</f>
        <v>#DIV/0!</v>
      </c>
      <c r="AW136" s="94" t="e">
        <f>AX136</f>
        <v>#DIV/0!</v>
      </c>
      <c r="AX136" s="98" t="e">
        <f>+SUMIF($CP$5:$CP$220,$B136,AW$5:AW$220)</f>
        <v>#DIV/0!</v>
      </c>
      <c r="AY136" s="94" t="e">
        <f t="shared" ref="AY136" si="663">AY137+AY140</f>
        <v>#DIV/0!</v>
      </c>
      <c r="AZ136" s="98" t="e">
        <f>+SUMIF($CP$5:$CP$220,$B136,AY$5:AY$220)</f>
        <v>#DIV/0!</v>
      </c>
      <c r="BA136" s="96"/>
      <c r="BB136" s="92" t="e">
        <f t="shared" ref="BB136" si="664">BB137+BB140</f>
        <v>#DIV/0!</v>
      </c>
      <c r="BC136" s="98" t="e">
        <f>+SUMIF($CP$5:$CP$220,$B136,BB$5:BB$220)</f>
        <v>#DIV/0!</v>
      </c>
      <c r="BD136" s="152"/>
      <c r="BE136" s="97" t="str">
        <f t="shared" si="364"/>
        <v xml:space="preserve"> </v>
      </c>
      <c r="BF136" s="101"/>
      <c r="BG136" s="92"/>
      <c r="BH136" s="93" t="e">
        <f>BI136+BK136</f>
        <v>#DIV/0!</v>
      </c>
      <c r="BI136" s="94" t="e">
        <f>BJ136</f>
        <v>#DIV/0!</v>
      </c>
      <c r="BJ136" s="98" t="e">
        <f>+SUMIF($CP$5:$CP$220,$B136,BI$5:BI$220)</f>
        <v>#DIV/0!</v>
      </c>
      <c r="BK136" s="94" t="e">
        <f t="shared" ref="BK136" si="665">BK137+BK140</f>
        <v>#DIV/0!</v>
      </c>
      <c r="BL136" s="98" t="e">
        <f>+SUMIF($CP$5:$CP$220,$B136,BK$5:BK$220)</f>
        <v>#DIV/0!</v>
      </c>
      <c r="BM136" s="96"/>
      <c r="BN136" s="92" t="e">
        <f t="shared" ref="BN136" si="666">BN137+BN140</f>
        <v>#DIV/0!</v>
      </c>
      <c r="BO136" s="98" t="e">
        <f>+SUMIF($CP$5:$CP$220,$B136,BN$5:BN$220)</f>
        <v>#DIV/0!</v>
      </c>
      <c r="BP136" s="152"/>
      <c r="BQ136" s="97" t="str">
        <f t="shared" si="365"/>
        <v xml:space="preserve"> </v>
      </c>
      <c r="BR136" s="101"/>
      <c r="BS136" s="92"/>
      <c r="BT136" s="93" t="e">
        <f>BU136+BW136</f>
        <v>#DIV/0!</v>
      </c>
      <c r="BU136" s="94" t="e">
        <f>BV136</f>
        <v>#DIV/0!</v>
      </c>
      <c r="BV136" s="98" t="e">
        <f>+SUMIF($CP$5:$CP$220,$B136,BU$5:BU$220)</f>
        <v>#DIV/0!</v>
      </c>
      <c r="BW136" s="94" t="e">
        <f t="shared" ref="BW136" si="667">BW137+BW140</f>
        <v>#DIV/0!</v>
      </c>
      <c r="BX136" s="98" t="e">
        <f>+SUMIF($CP$5:$CP$220,$B136,BW$5:BW$220)</f>
        <v>#DIV/0!</v>
      </c>
      <c r="BY136" s="96"/>
      <c r="BZ136" s="92" t="e">
        <f t="shared" ref="BZ136" si="668">BZ137+BZ140</f>
        <v>#DIV/0!</v>
      </c>
      <c r="CA136" s="98" t="e">
        <f>+SUMIF($CP$5:$CP$220,$B136,BZ$5:BZ$220)</f>
        <v>#DIV/0!</v>
      </c>
      <c r="CB136" s="152"/>
      <c r="CC136" s="97" t="str">
        <f t="shared" si="366"/>
        <v xml:space="preserve"> </v>
      </c>
      <c r="CD136" s="101"/>
      <c r="CE136" s="92"/>
      <c r="CF136" s="93" t="e">
        <f>CG136+CI136</f>
        <v>#DIV/0!</v>
      </c>
      <c r="CG136" s="94" t="e">
        <f>CH136</f>
        <v>#DIV/0!</v>
      </c>
      <c r="CH136" s="98" t="e">
        <f>+SUMIF($CP$5:$CP$220,$B136,CG$5:CG$220)</f>
        <v>#DIV/0!</v>
      </c>
      <c r="CI136" s="94" t="e">
        <f t="shared" ref="CI136" si="669">CI137+CI140</f>
        <v>#DIV/0!</v>
      </c>
      <c r="CJ136" s="98" t="e">
        <f>+SUMIF($CP$5:$CP$220,$B136,CI$5:CI$220)</f>
        <v>#DIV/0!</v>
      </c>
      <c r="CK136" s="96"/>
      <c r="CL136" s="92" t="e">
        <f t="shared" ref="CL136" si="670">CL137+CL140</f>
        <v>#DIV/0!</v>
      </c>
      <c r="CM136" s="98" t="e">
        <f>+SUMIF($CP$5:$CP$220,$B136,CL$5:CL$220)</f>
        <v>#DIV/0!</v>
      </c>
      <c r="CN136" s="152"/>
      <c r="CP136" s="65" t="str">
        <f t="shared" si="660"/>
        <v/>
      </c>
    </row>
    <row r="137" spans="2:94" s="103" customFormat="1" x14ac:dyDescent="0.25">
      <c r="B137" s="104" t="s">
        <v>97</v>
      </c>
      <c r="C137" s="106"/>
      <c r="D137" s="106"/>
      <c r="E137" s="435" t="s">
        <v>158</v>
      </c>
      <c r="F137" s="435"/>
      <c r="G137" s="108"/>
      <c r="H137" s="108"/>
      <c r="I137" s="109"/>
      <c r="J137" s="109"/>
      <c r="K137" s="110">
        <f t="shared" ref="K137:K142" si="671">I137+J137</f>
        <v>0</v>
      </c>
      <c r="L137" s="111">
        <f t="shared" ref="L137:L142" si="672">H137*K137</f>
        <v>0</v>
      </c>
      <c r="M137" s="112">
        <f t="shared" ref="M137:M200" si="673">+L137</f>
        <v>0</v>
      </c>
      <c r="N137" s="113"/>
      <c r="O137" s="110">
        <f>L137-M137</f>
        <v>0</v>
      </c>
      <c r="P137" s="114"/>
      <c r="Q137" s="115">
        <f>100%</f>
        <v>1</v>
      </c>
      <c r="R137" s="111">
        <f>ROUND((Q137*M137),0)</f>
        <v>0</v>
      </c>
      <c r="S137" s="114"/>
      <c r="T137" s="149"/>
      <c r="U137" s="117" t="e">
        <f t="shared" ref="U137:U200" si="674">IF(AF137&lt;&gt;0,"Kérem, indokolja az eltérést!"," ")</f>
        <v>#DIV/0!</v>
      </c>
      <c r="V137" s="108">
        <f t="shared" ref="V137:V142" si="675">H137</f>
        <v>0</v>
      </c>
      <c r="W137" s="110">
        <f t="shared" ref="W137:W142" si="676">K137</f>
        <v>0</v>
      </c>
      <c r="X137" s="111">
        <f t="shared" ref="X137:X142" si="677">V137*W137</f>
        <v>0</v>
      </c>
      <c r="Y137" s="153" t="e">
        <f t="shared" ref="Y137:Y142" si="678">($M137/$L137)*X137</f>
        <v>#DIV/0!</v>
      </c>
      <c r="Z137" s="119"/>
      <c r="AA137" s="120" t="e">
        <f>X137-Y137</f>
        <v>#DIV/0!</v>
      </c>
      <c r="AB137" s="121"/>
      <c r="AC137" s="122">
        <f>100%</f>
        <v>1</v>
      </c>
      <c r="AD137" s="110" t="e">
        <f>ROUND((AC137*Y137),0)</f>
        <v>#DIV/0!</v>
      </c>
      <c r="AE137" s="121"/>
      <c r="AF137" s="123" t="e">
        <f>Y137-M137</f>
        <v>#DIV/0!</v>
      </c>
      <c r="AG137" s="117" t="e">
        <f t="shared" ref="AG137:AG200" si="679">IF(AR137&lt;&gt;0,"Kérem, indokolja az eltérést!"," ")</f>
        <v>#DIV/0!</v>
      </c>
      <c r="AH137" s="124">
        <f t="shared" ref="AH137:AI142" si="680">V137</f>
        <v>0</v>
      </c>
      <c r="AI137" s="110">
        <f t="shared" si="680"/>
        <v>0</v>
      </c>
      <c r="AJ137" s="111">
        <f t="shared" ref="AJ137:AJ142" si="681">AH137*AI137</f>
        <v>0</v>
      </c>
      <c r="AK137" s="153" t="e">
        <f t="shared" ref="AK137:AK142" si="682">($M137/$L137)*AJ137</f>
        <v>#DIV/0!</v>
      </c>
      <c r="AL137" s="119"/>
      <c r="AM137" s="112" t="e">
        <f>AJ137-AK137</f>
        <v>#DIV/0!</v>
      </c>
      <c r="AN137" s="121"/>
      <c r="AO137" s="122">
        <f>100%</f>
        <v>1</v>
      </c>
      <c r="AP137" s="110" t="e">
        <f>AO137*AK137</f>
        <v>#DIV/0!</v>
      </c>
      <c r="AQ137" s="121"/>
      <c r="AR137" s="125" t="e">
        <f>AK137-Y137</f>
        <v>#DIV/0!</v>
      </c>
      <c r="AS137" s="117" t="e">
        <f t="shared" si="363"/>
        <v>#DIV/0!</v>
      </c>
      <c r="AT137" s="124">
        <f t="shared" ref="AT137:AT142" si="683">AH137</f>
        <v>0</v>
      </c>
      <c r="AU137" s="110">
        <f t="shared" ref="AU137:AU142" si="684">AI137</f>
        <v>0</v>
      </c>
      <c r="AV137" s="111">
        <f t="shared" ref="AV137:AV142" si="685">AT137*AU137</f>
        <v>0</v>
      </c>
      <c r="AW137" s="153" t="e">
        <f t="shared" ref="AW137:AW142" si="686">($M137/$L137)*AV137</f>
        <v>#DIV/0!</v>
      </c>
      <c r="AX137" s="119"/>
      <c r="AY137" s="112" t="e">
        <f>AV137-AW137</f>
        <v>#DIV/0!</v>
      </c>
      <c r="AZ137" s="121"/>
      <c r="BA137" s="122">
        <f>100%</f>
        <v>1</v>
      </c>
      <c r="BB137" s="110" t="e">
        <f>BA137*AW137</f>
        <v>#DIV/0!</v>
      </c>
      <c r="BC137" s="121"/>
      <c r="BD137" s="126" t="e">
        <f>AW137-AK137</f>
        <v>#DIV/0!</v>
      </c>
      <c r="BE137" s="117" t="e">
        <f t="shared" si="364"/>
        <v>#DIV/0!</v>
      </c>
      <c r="BF137" s="124">
        <f t="shared" ref="BF137:BF142" si="687">AT137</f>
        <v>0</v>
      </c>
      <c r="BG137" s="110">
        <f t="shared" ref="BG137:BG142" si="688">AU137</f>
        <v>0</v>
      </c>
      <c r="BH137" s="111">
        <f t="shared" ref="BH137:BH142" si="689">BF137*BG137</f>
        <v>0</v>
      </c>
      <c r="BI137" s="153" t="e">
        <f t="shared" ref="BI137:BI142" si="690">($M137/$L137)*BH137</f>
        <v>#DIV/0!</v>
      </c>
      <c r="BJ137" s="119"/>
      <c r="BK137" s="112" t="e">
        <f>BH137-BI137</f>
        <v>#DIV/0!</v>
      </c>
      <c r="BL137" s="121"/>
      <c r="BM137" s="122">
        <f>100%</f>
        <v>1</v>
      </c>
      <c r="BN137" s="110" t="e">
        <f>BM137*BI137</f>
        <v>#DIV/0!</v>
      </c>
      <c r="BO137" s="121"/>
      <c r="BP137" s="127" t="e">
        <f>BI137-AW137</f>
        <v>#DIV/0!</v>
      </c>
      <c r="BQ137" s="117" t="e">
        <f t="shared" si="365"/>
        <v>#DIV/0!</v>
      </c>
      <c r="BR137" s="124">
        <f t="shared" ref="BR137:BR142" si="691">BF137</f>
        <v>0</v>
      </c>
      <c r="BS137" s="110">
        <f t="shared" ref="BS137:BS142" si="692">BG137</f>
        <v>0</v>
      </c>
      <c r="BT137" s="111">
        <f t="shared" ref="BT137:BT142" si="693">BR137*BS137</f>
        <v>0</v>
      </c>
      <c r="BU137" s="153" t="e">
        <f t="shared" ref="BU137:BU142" si="694">($M137/$L137)*BT137</f>
        <v>#DIV/0!</v>
      </c>
      <c r="BV137" s="119"/>
      <c r="BW137" s="112" t="e">
        <f>BT137-BU137</f>
        <v>#DIV/0!</v>
      </c>
      <c r="BX137" s="121"/>
      <c r="BY137" s="122">
        <f>100%</f>
        <v>1</v>
      </c>
      <c r="BZ137" s="110" t="e">
        <f>BY137*BU137</f>
        <v>#DIV/0!</v>
      </c>
      <c r="CA137" s="121"/>
      <c r="CB137" s="128" t="e">
        <f>BU137-BI137</f>
        <v>#DIV/0!</v>
      </c>
      <c r="CC137" s="117" t="e">
        <f t="shared" si="366"/>
        <v>#DIV/0!</v>
      </c>
      <c r="CD137" s="124">
        <f t="shared" ref="CD137:CD142" si="695">BR137</f>
        <v>0</v>
      </c>
      <c r="CE137" s="110">
        <f t="shared" ref="CE137:CE142" si="696">BS137</f>
        <v>0</v>
      </c>
      <c r="CF137" s="111">
        <f t="shared" ref="CF137:CF142" si="697">CD137*CE137</f>
        <v>0</v>
      </c>
      <c r="CG137" s="153" t="e">
        <f t="shared" ref="CG137:CG142" si="698">($M137/$L137)*CF137</f>
        <v>#DIV/0!</v>
      </c>
      <c r="CH137" s="119"/>
      <c r="CI137" s="112" t="e">
        <f>CF137-CG137</f>
        <v>#DIV/0!</v>
      </c>
      <c r="CJ137" s="121"/>
      <c r="CK137" s="122">
        <f>100%</f>
        <v>1</v>
      </c>
      <c r="CL137" s="110" t="e">
        <f>CK137*CG137</f>
        <v>#DIV/0!</v>
      </c>
      <c r="CM137" s="121"/>
      <c r="CN137" s="129" t="e">
        <f>CG137-BU137</f>
        <v>#DIV/0!</v>
      </c>
      <c r="CP137" s="130" t="str">
        <f t="shared" si="660"/>
        <v>D/II</v>
      </c>
    </row>
    <row r="138" spans="2:94" s="103" customFormat="1" x14ac:dyDescent="0.25">
      <c r="B138" s="131"/>
      <c r="C138" s="106"/>
      <c r="D138" s="106"/>
      <c r="E138" s="106"/>
      <c r="F138" s="148" t="s">
        <v>37</v>
      </c>
      <c r="G138" s="52"/>
      <c r="H138" s="52"/>
      <c r="I138" s="133"/>
      <c r="J138" s="133"/>
      <c r="K138" s="133">
        <f t="shared" si="671"/>
        <v>0</v>
      </c>
      <c r="L138" s="134">
        <f t="shared" si="672"/>
        <v>0</v>
      </c>
      <c r="M138" s="135">
        <f t="shared" si="673"/>
        <v>0</v>
      </c>
      <c r="N138" s="136"/>
      <c r="O138" s="133"/>
      <c r="P138" s="137"/>
      <c r="Q138" s="138"/>
      <c r="R138" s="134"/>
      <c r="S138" s="137"/>
      <c r="T138" s="117"/>
      <c r="U138" s="117" t="str">
        <f t="shared" si="674"/>
        <v xml:space="preserve"> </v>
      </c>
      <c r="V138" s="52">
        <f t="shared" si="675"/>
        <v>0</v>
      </c>
      <c r="W138" s="133">
        <f t="shared" si="676"/>
        <v>0</v>
      </c>
      <c r="X138" s="134">
        <f t="shared" si="677"/>
        <v>0</v>
      </c>
      <c r="Y138" s="140" t="e">
        <f t="shared" si="678"/>
        <v>#DIV/0!</v>
      </c>
      <c r="Z138" s="141"/>
      <c r="AA138" s="142"/>
      <c r="AB138" s="143"/>
      <c r="AC138" s="144"/>
      <c r="AD138" s="133"/>
      <c r="AE138" s="143"/>
      <c r="AF138" s="145"/>
      <c r="AG138" s="117" t="str">
        <f t="shared" si="679"/>
        <v xml:space="preserve"> </v>
      </c>
      <c r="AH138" s="146">
        <f t="shared" si="680"/>
        <v>0</v>
      </c>
      <c r="AI138" s="133">
        <f t="shared" si="680"/>
        <v>0</v>
      </c>
      <c r="AJ138" s="134">
        <f t="shared" si="681"/>
        <v>0</v>
      </c>
      <c r="AK138" s="140" t="e">
        <f t="shared" si="682"/>
        <v>#DIV/0!</v>
      </c>
      <c r="AL138" s="141"/>
      <c r="AM138" s="135"/>
      <c r="AN138" s="143"/>
      <c r="AO138" s="144"/>
      <c r="AP138" s="133"/>
      <c r="AQ138" s="143"/>
      <c r="AR138" s="147"/>
      <c r="AS138" s="117" t="str">
        <f t="shared" si="363"/>
        <v xml:space="preserve"> </v>
      </c>
      <c r="AT138" s="146">
        <f t="shared" si="683"/>
        <v>0</v>
      </c>
      <c r="AU138" s="133">
        <f t="shared" si="684"/>
        <v>0</v>
      </c>
      <c r="AV138" s="134">
        <f t="shared" si="685"/>
        <v>0</v>
      </c>
      <c r="AW138" s="140" t="e">
        <f t="shared" si="686"/>
        <v>#DIV/0!</v>
      </c>
      <c r="AX138" s="141"/>
      <c r="AY138" s="135"/>
      <c r="AZ138" s="143"/>
      <c r="BA138" s="144"/>
      <c r="BB138" s="133"/>
      <c r="BC138" s="143"/>
      <c r="BD138" s="147"/>
      <c r="BE138" s="117" t="str">
        <f t="shared" si="364"/>
        <v xml:space="preserve"> </v>
      </c>
      <c r="BF138" s="146">
        <f t="shared" si="687"/>
        <v>0</v>
      </c>
      <c r="BG138" s="133">
        <f t="shared" si="688"/>
        <v>0</v>
      </c>
      <c r="BH138" s="134">
        <f t="shared" si="689"/>
        <v>0</v>
      </c>
      <c r="BI138" s="140" t="e">
        <f t="shared" si="690"/>
        <v>#DIV/0!</v>
      </c>
      <c r="BJ138" s="141"/>
      <c r="BK138" s="135"/>
      <c r="BL138" s="143"/>
      <c r="BM138" s="144"/>
      <c r="BN138" s="133"/>
      <c r="BO138" s="143"/>
      <c r="BP138" s="147"/>
      <c r="BQ138" s="117" t="str">
        <f t="shared" si="365"/>
        <v xml:space="preserve"> </v>
      </c>
      <c r="BR138" s="146">
        <f t="shared" si="691"/>
        <v>0</v>
      </c>
      <c r="BS138" s="133">
        <f t="shared" si="692"/>
        <v>0</v>
      </c>
      <c r="BT138" s="134">
        <f t="shared" si="693"/>
        <v>0</v>
      </c>
      <c r="BU138" s="140" t="e">
        <f t="shared" si="694"/>
        <v>#DIV/0!</v>
      </c>
      <c r="BV138" s="141"/>
      <c r="BW138" s="135"/>
      <c r="BX138" s="143"/>
      <c r="BY138" s="144"/>
      <c r="BZ138" s="133"/>
      <c r="CA138" s="143"/>
      <c r="CB138" s="147"/>
      <c r="CC138" s="117" t="str">
        <f t="shared" si="366"/>
        <v xml:space="preserve"> </v>
      </c>
      <c r="CD138" s="146">
        <f t="shared" si="695"/>
        <v>0</v>
      </c>
      <c r="CE138" s="133">
        <f t="shared" si="696"/>
        <v>0</v>
      </c>
      <c r="CF138" s="134">
        <f t="shared" si="697"/>
        <v>0</v>
      </c>
      <c r="CG138" s="140" t="e">
        <f t="shared" si="698"/>
        <v>#DIV/0!</v>
      </c>
      <c r="CH138" s="141"/>
      <c r="CI138" s="135"/>
      <c r="CJ138" s="143"/>
      <c r="CK138" s="144"/>
      <c r="CL138" s="133"/>
      <c r="CM138" s="143"/>
      <c r="CN138" s="147"/>
      <c r="CP138" s="130" t="str">
        <f t="shared" si="660"/>
        <v/>
      </c>
    </row>
    <row r="139" spans="2:94" s="103" customFormat="1" x14ac:dyDescent="0.25">
      <c r="B139" s="131"/>
      <c r="C139" s="106"/>
      <c r="D139" s="106"/>
      <c r="E139" s="106"/>
      <c r="F139" s="148" t="s">
        <v>38</v>
      </c>
      <c r="G139" s="52"/>
      <c r="H139" s="52"/>
      <c r="I139" s="133"/>
      <c r="J139" s="133"/>
      <c r="K139" s="133">
        <f t="shared" si="671"/>
        <v>0</v>
      </c>
      <c r="L139" s="134">
        <f t="shared" si="672"/>
        <v>0</v>
      </c>
      <c r="M139" s="135">
        <f t="shared" si="673"/>
        <v>0</v>
      </c>
      <c r="N139" s="136"/>
      <c r="O139" s="133"/>
      <c r="P139" s="137"/>
      <c r="Q139" s="138"/>
      <c r="R139" s="134"/>
      <c r="S139" s="137"/>
      <c r="T139" s="117"/>
      <c r="U139" s="117" t="str">
        <f t="shared" si="674"/>
        <v xml:space="preserve"> </v>
      </c>
      <c r="V139" s="52">
        <f t="shared" si="675"/>
        <v>0</v>
      </c>
      <c r="W139" s="133">
        <f t="shared" si="676"/>
        <v>0</v>
      </c>
      <c r="X139" s="134">
        <f t="shared" si="677"/>
        <v>0</v>
      </c>
      <c r="Y139" s="140" t="e">
        <f t="shared" si="678"/>
        <v>#DIV/0!</v>
      </c>
      <c r="Z139" s="141"/>
      <c r="AA139" s="142"/>
      <c r="AB139" s="143"/>
      <c r="AC139" s="144"/>
      <c r="AD139" s="133"/>
      <c r="AE139" s="143"/>
      <c r="AF139" s="145"/>
      <c r="AG139" s="117" t="str">
        <f t="shared" si="679"/>
        <v xml:space="preserve"> </v>
      </c>
      <c r="AH139" s="146">
        <f t="shared" si="680"/>
        <v>0</v>
      </c>
      <c r="AI139" s="133">
        <f t="shared" si="680"/>
        <v>0</v>
      </c>
      <c r="AJ139" s="134">
        <f t="shared" si="681"/>
        <v>0</v>
      </c>
      <c r="AK139" s="140" t="e">
        <f t="shared" si="682"/>
        <v>#DIV/0!</v>
      </c>
      <c r="AL139" s="141"/>
      <c r="AM139" s="135"/>
      <c r="AN139" s="143"/>
      <c r="AO139" s="144"/>
      <c r="AP139" s="133"/>
      <c r="AQ139" s="143"/>
      <c r="AR139" s="147"/>
      <c r="AS139" s="117" t="str">
        <f t="shared" si="363"/>
        <v xml:space="preserve"> </v>
      </c>
      <c r="AT139" s="146">
        <f t="shared" si="683"/>
        <v>0</v>
      </c>
      <c r="AU139" s="133">
        <f t="shared" si="684"/>
        <v>0</v>
      </c>
      <c r="AV139" s="134">
        <f t="shared" si="685"/>
        <v>0</v>
      </c>
      <c r="AW139" s="140" t="e">
        <f t="shared" si="686"/>
        <v>#DIV/0!</v>
      </c>
      <c r="AX139" s="141"/>
      <c r="AY139" s="135"/>
      <c r="AZ139" s="143"/>
      <c r="BA139" s="144"/>
      <c r="BB139" s="133"/>
      <c r="BC139" s="143"/>
      <c r="BD139" s="147"/>
      <c r="BE139" s="117" t="str">
        <f t="shared" si="364"/>
        <v xml:space="preserve"> </v>
      </c>
      <c r="BF139" s="146">
        <f t="shared" si="687"/>
        <v>0</v>
      </c>
      <c r="BG139" s="133">
        <f t="shared" si="688"/>
        <v>0</v>
      </c>
      <c r="BH139" s="134">
        <f t="shared" si="689"/>
        <v>0</v>
      </c>
      <c r="BI139" s="140" t="e">
        <f t="shared" si="690"/>
        <v>#DIV/0!</v>
      </c>
      <c r="BJ139" s="141"/>
      <c r="BK139" s="135"/>
      <c r="BL139" s="143"/>
      <c r="BM139" s="144"/>
      <c r="BN139" s="133"/>
      <c r="BO139" s="143"/>
      <c r="BP139" s="147"/>
      <c r="BQ139" s="117" t="str">
        <f t="shared" si="365"/>
        <v xml:space="preserve"> </v>
      </c>
      <c r="BR139" s="146">
        <f t="shared" si="691"/>
        <v>0</v>
      </c>
      <c r="BS139" s="133">
        <f t="shared" si="692"/>
        <v>0</v>
      </c>
      <c r="BT139" s="134">
        <f t="shared" si="693"/>
        <v>0</v>
      </c>
      <c r="BU139" s="140" t="e">
        <f t="shared" si="694"/>
        <v>#DIV/0!</v>
      </c>
      <c r="BV139" s="141"/>
      <c r="BW139" s="135"/>
      <c r="BX139" s="143"/>
      <c r="BY139" s="144"/>
      <c r="BZ139" s="133"/>
      <c r="CA139" s="143"/>
      <c r="CB139" s="147"/>
      <c r="CC139" s="117" t="str">
        <f t="shared" si="366"/>
        <v xml:space="preserve"> </v>
      </c>
      <c r="CD139" s="146">
        <f t="shared" si="695"/>
        <v>0</v>
      </c>
      <c r="CE139" s="133">
        <f t="shared" si="696"/>
        <v>0</v>
      </c>
      <c r="CF139" s="134">
        <f t="shared" si="697"/>
        <v>0</v>
      </c>
      <c r="CG139" s="140" t="e">
        <f t="shared" si="698"/>
        <v>#DIV/0!</v>
      </c>
      <c r="CH139" s="141"/>
      <c r="CI139" s="135"/>
      <c r="CJ139" s="143"/>
      <c r="CK139" s="144"/>
      <c r="CL139" s="133"/>
      <c r="CM139" s="143"/>
      <c r="CN139" s="147"/>
      <c r="CP139" s="130" t="str">
        <f t="shared" si="660"/>
        <v/>
      </c>
    </row>
    <row r="140" spans="2:94" s="103" customFormat="1" x14ac:dyDescent="0.25">
      <c r="B140" s="104" t="s">
        <v>149</v>
      </c>
      <c r="C140" s="106"/>
      <c r="D140" s="106"/>
      <c r="E140" s="435" t="s">
        <v>158</v>
      </c>
      <c r="F140" s="435"/>
      <c r="G140" s="108"/>
      <c r="H140" s="108"/>
      <c r="I140" s="109"/>
      <c r="J140" s="109"/>
      <c r="K140" s="110">
        <f t="shared" si="671"/>
        <v>0</v>
      </c>
      <c r="L140" s="111">
        <f t="shared" si="672"/>
        <v>0</v>
      </c>
      <c r="M140" s="112">
        <f t="shared" si="673"/>
        <v>0</v>
      </c>
      <c r="N140" s="113"/>
      <c r="O140" s="110">
        <f>L140-M140</f>
        <v>0</v>
      </c>
      <c r="P140" s="114"/>
      <c r="Q140" s="115">
        <f>100%</f>
        <v>1</v>
      </c>
      <c r="R140" s="111">
        <f>ROUND((Q140*M140),0)</f>
        <v>0</v>
      </c>
      <c r="S140" s="114"/>
      <c r="T140" s="149"/>
      <c r="U140" s="117" t="e">
        <f t="shared" si="674"/>
        <v>#DIV/0!</v>
      </c>
      <c r="V140" s="108">
        <f t="shared" si="675"/>
        <v>0</v>
      </c>
      <c r="W140" s="110">
        <f t="shared" si="676"/>
        <v>0</v>
      </c>
      <c r="X140" s="111">
        <f t="shared" si="677"/>
        <v>0</v>
      </c>
      <c r="Y140" s="153" t="e">
        <f t="shared" si="678"/>
        <v>#DIV/0!</v>
      </c>
      <c r="Z140" s="119"/>
      <c r="AA140" s="120" t="e">
        <f>X140-Y140</f>
        <v>#DIV/0!</v>
      </c>
      <c r="AB140" s="121"/>
      <c r="AC140" s="122">
        <f>100%</f>
        <v>1</v>
      </c>
      <c r="AD140" s="110" t="e">
        <f>ROUND((AC140*Y140),0)</f>
        <v>#DIV/0!</v>
      </c>
      <c r="AE140" s="121"/>
      <c r="AF140" s="123" t="e">
        <f>Y140-M140</f>
        <v>#DIV/0!</v>
      </c>
      <c r="AG140" s="117" t="e">
        <f t="shared" si="679"/>
        <v>#DIV/0!</v>
      </c>
      <c r="AH140" s="124">
        <f t="shared" si="680"/>
        <v>0</v>
      </c>
      <c r="AI140" s="110">
        <f t="shared" si="680"/>
        <v>0</v>
      </c>
      <c r="AJ140" s="111">
        <f t="shared" si="681"/>
        <v>0</v>
      </c>
      <c r="AK140" s="153" t="e">
        <f t="shared" si="682"/>
        <v>#DIV/0!</v>
      </c>
      <c r="AL140" s="119"/>
      <c r="AM140" s="112" t="e">
        <f>AJ140-AK140</f>
        <v>#DIV/0!</v>
      </c>
      <c r="AN140" s="121"/>
      <c r="AO140" s="122">
        <f>100%</f>
        <v>1</v>
      </c>
      <c r="AP140" s="110" t="e">
        <f>AO140*AK140</f>
        <v>#DIV/0!</v>
      </c>
      <c r="AQ140" s="121"/>
      <c r="AR140" s="125" t="e">
        <f>AK140-Y140</f>
        <v>#DIV/0!</v>
      </c>
      <c r="AS140" s="117" t="e">
        <f t="shared" si="363"/>
        <v>#DIV/0!</v>
      </c>
      <c r="AT140" s="124">
        <f t="shared" si="683"/>
        <v>0</v>
      </c>
      <c r="AU140" s="110">
        <f t="shared" si="684"/>
        <v>0</v>
      </c>
      <c r="AV140" s="111">
        <f t="shared" si="685"/>
        <v>0</v>
      </c>
      <c r="AW140" s="153" t="e">
        <f t="shared" si="686"/>
        <v>#DIV/0!</v>
      </c>
      <c r="AX140" s="119"/>
      <c r="AY140" s="112" t="e">
        <f>AV140-AW140</f>
        <v>#DIV/0!</v>
      </c>
      <c r="AZ140" s="121"/>
      <c r="BA140" s="122">
        <f>100%</f>
        <v>1</v>
      </c>
      <c r="BB140" s="110" t="e">
        <f>BA140*AW140</f>
        <v>#DIV/0!</v>
      </c>
      <c r="BC140" s="121"/>
      <c r="BD140" s="126" t="e">
        <f>AW140-AK140</f>
        <v>#DIV/0!</v>
      </c>
      <c r="BE140" s="117" t="e">
        <f t="shared" si="364"/>
        <v>#DIV/0!</v>
      </c>
      <c r="BF140" s="124">
        <f t="shared" si="687"/>
        <v>0</v>
      </c>
      <c r="BG140" s="110">
        <f t="shared" si="688"/>
        <v>0</v>
      </c>
      <c r="BH140" s="111">
        <f t="shared" si="689"/>
        <v>0</v>
      </c>
      <c r="BI140" s="153" t="e">
        <f t="shared" si="690"/>
        <v>#DIV/0!</v>
      </c>
      <c r="BJ140" s="119"/>
      <c r="BK140" s="112" t="e">
        <f>BH140-BI140</f>
        <v>#DIV/0!</v>
      </c>
      <c r="BL140" s="121"/>
      <c r="BM140" s="122">
        <f>100%</f>
        <v>1</v>
      </c>
      <c r="BN140" s="110" t="e">
        <f>BM140*BI140</f>
        <v>#DIV/0!</v>
      </c>
      <c r="BO140" s="121"/>
      <c r="BP140" s="127" t="e">
        <f>BI140-AW140</f>
        <v>#DIV/0!</v>
      </c>
      <c r="BQ140" s="117" t="e">
        <f t="shared" si="365"/>
        <v>#DIV/0!</v>
      </c>
      <c r="BR140" s="124">
        <f t="shared" si="691"/>
        <v>0</v>
      </c>
      <c r="BS140" s="110">
        <f t="shared" si="692"/>
        <v>0</v>
      </c>
      <c r="BT140" s="111">
        <f t="shared" si="693"/>
        <v>0</v>
      </c>
      <c r="BU140" s="153" t="e">
        <f t="shared" si="694"/>
        <v>#DIV/0!</v>
      </c>
      <c r="BV140" s="119"/>
      <c r="BW140" s="112" t="e">
        <f>BT140-BU140</f>
        <v>#DIV/0!</v>
      </c>
      <c r="BX140" s="121"/>
      <c r="BY140" s="122">
        <f>100%</f>
        <v>1</v>
      </c>
      <c r="BZ140" s="110" t="e">
        <f>BY140*BU140</f>
        <v>#DIV/0!</v>
      </c>
      <c r="CA140" s="121"/>
      <c r="CB140" s="128" t="e">
        <f>BU140-BI140</f>
        <v>#DIV/0!</v>
      </c>
      <c r="CC140" s="117" t="e">
        <f t="shared" si="366"/>
        <v>#DIV/0!</v>
      </c>
      <c r="CD140" s="124">
        <f t="shared" si="695"/>
        <v>0</v>
      </c>
      <c r="CE140" s="110">
        <f t="shared" si="696"/>
        <v>0</v>
      </c>
      <c r="CF140" s="111">
        <f t="shared" si="697"/>
        <v>0</v>
      </c>
      <c r="CG140" s="153" t="e">
        <f t="shared" si="698"/>
        <v>#DIV/0!</v>
      </c>
      <c r="CH140" s="119"/>
      <c r="CI140" s="112" t="e">
        <f>CF140-CG140</f>
        <v>#DIV/0!</v>
      </c>
      <c r="CJ140" s="121"/>
      <c r="CK140" s="122">
        <f>100%</f>
        <v>1</v>
      </c>
      <c r="CL140" s="110" t="e">
        <f>CK140*CG140</f>
        <v>#DIV/0!</v>
      </c>
      <c r="CM140" s="121"/>
      <c r="CN140" s="129" t="e">
        <f>CG140-BU140</f>
        <v>#DIV/0!</v>
      </c>
      <c r="CP140" s="130" t="str">
        <f t="shared" si="660"/>
        <v>D/II</v>
      </c>
    </row>
    <row r="141" spans="2:94" s="103" customFormat="1" x14ac:dyDescent="0.25">
      <c r="B141" s="131"/>
      <c r="C141" s="106"/>
      <c r="D141" s="106"/>
      <c r="E141" s="106"/>
      <c r="F141" s="148" t="s">
        <v>37</v>
      </c>
      <c r="G141" s="52"/>
      <c r="H141" s="52"/>
      <c r="I141" s="133"/>
      <c r="J141" s="133"/>
      <c r="K141" s="133">
        <f t="shared" si="671"/>
        <v>0</v>
      </c>
      <c r="L141" s="134">
        <f t="shared" si="672"/>
        <v>0</v>
      </c>
      <c r="M141" s="135">
        <f t="shared" si="673"/>
        <v>0</v>
      </c>
      <c r="N141" s="136"/>
      <c r="O141" s="133"/>
      <c r="P141" s="137"/>
      <c r="Q141" s="138"/>
      <c r="R141" s="134"/>
      <c r="S141" s="137"/>
      <c r="T141" s="117"/>
      <c r="U141" s="117" t="str">
        <f t="shared" si="674"/>
        <v xml:space="preserve"> </v>
      </c>
      <c r="V141" s="52">
        <f t="shared" si="675"/>
        <v>0</v>
      </c>
      <c r="W141" s="133">
        <f t="shared" si="676"/>
        <v>0</v>
      </c>
      <c r="X141" s="134">
        <f t="shared" si="677"/>
        <v>0</v>
      </c>
      <c r="Y141" s="140" t="e">
        <f t="shared" si="678"/>
        <v>#DIV/0!</v>
      </c>
      <c r="Z141" s="141"/>
      <c r="AA141" s="142"/>
      <c r="AB141" s="143"/>
      <c r="AC141" s="144"/>
      <c r="AD141" s="133"/>
      <c r="AE141" s="143"/>
      <c r="AF141" s="145"/>
      <c r="AG141" s="117" t="str">
        <f t="shared" si="679"/>
        <v xml:space="preserve"> </v>
      </c>
      <c r="AH141" s="146">
        <f t="shared" si="680"/>
        <v>0</v>
      </c>
      <c r="AI141" s="133">
        <f t="shared" si="680"/>
        <v>0</v>
      </c>
      <c r="AJ141" s="134">
        <f t="shared" si="681"/>
        <v>0</v>
      </c>
      <c r="AK141" s="140" t="e">
        <f t="shared" si="682"/>
        <v>#DIV/0!</v>
      </c>
      <c r="AL141" s="141"/>
      <c r="AM141" s="135"/>
      <c r="AN141" s="143"/>
      <c r="AO141" s="144"/>
      <c r="AP141" s="133"/>
      <c r="AQ141" s="143"/>
      <c r="AR141" s="147"/>
      <c r="AS141" s="117" t="str">
        <f t="shared" si="363"/>
        <v xml:space="preserve"> </v>
      </c>
      <c r="AT141" s="146">
        <f t="shared" si="683"/>
        <v>0</v>
      </c>
      <c r="AU141" s="133">
        <f t="shared" si="684"/>
        <v>0</v>
      </c>
      <c r="AV141" s="134">
        <f t="shared" si="685"/>
        <v>0</v>
      </c>
      <c r="AW141" s="140" t="e">
        <f t="shared" si="686"/>
        <v>#DIV/0!</v>
      </c>
      <c r="AX141" s="141"/>
      <c r="AY141" s="135"/>
      <c r="AZ141" s="143"/>
      <c r="BA141" s="144"/>
      <c r="BB141" s="133"/>
      <c r="BC141" s="143"/>
      <c r="BD141" s="147"/>
      <c r="BE141" s="117" t="str">
        <f t="shared" si="364"/>
        <v xml:space="preserve"> </v>
      </c>
      <c r="BF141" s="146">
        <f t="shared" si="687"/>
        <v>0</v>
      </c>
      <c r="BG141" s="133">
        <f t="shared" si="688"/>
        <v>0</v>
      </c>
      <c r="BH141" s="134">
        <f t="shared" si="689"/>
        <v>0</v>
      </c>
      <c r="BI141" s="140" t="e">
        <f t="shared" si="690"/>
        <v>#DIV/0!</v>
      </c>
      <c r="BJ141" s="141"/>
      <c r="BK141" s="135"/>
      <c r="BL141" s="143"/>
      <c r="BM141" s="144"/>
      <c r="BN141" s="133"/>
      <c r="BO141" s="143"/>
      <c r="BP141" s="147"/>
      <c r="BQ141" s="117" t="str">
        <f t="shared" si="365"/>
        <v xml:space="preserve"> </v>
      </c>
      <c r="BR141" s="146">
        <f t="shared" si="691"/>
        <v>0</v>
      </c>
      <c r="BS141" s="133">
        <f t="shared" si="692"/>
        <v>0</v>
      </c>
      <c r="BT141" s="134">
        <f t="shared" si="693"/>
        <v>0</v>
      </c>
      <c r="BU141" s="140" t="e">
        <f t="shared" si="694"/>
        <v>#DIV/0!</v>
      </c>
      <c r="BV141" s="141"/>
      <c r="BW141" s="135"/>
      <c r="BX141" s="143"/>
      <c r="BY141" s="144"/>
      <c r="BZ141" s="133"/>
      <c r="CA141" s="143"/>
      <c r="CB141" s="147"/>
      <c r="CC141" s="117" t="str">
        <f t="shared" si="366"/>
        <v xml:space="preserve"> </v>
      </c>
      <c r="CD141" s="146">
        <f t="shared" si="695"/>
        <v>0</v>
      </c>
      <c r="CE141" s="133">
        <f t="shared" si="696"/>
        <v>0</v>
      </c>
      <c r="CF141" s="134">
        <f t="shared" si="697"/>
        <v>0</v>
      </c>
      <c r="CG141" s="140" t="e">
        <f t="shared" si="698"/>
        <v>#DIV/0!</v>
      </c>
      <c r="CH141" s="141"/>
      <c r="CI141" s="135"/>
      <c r="CJ141" s="143"/>
      <c r="CK141" s="144"/>
      <c r="CL141" s="133"/>
      <c r="CM141" s="143"/>
      <c r="CN141" s="147"/>
      <c r="CP141" s="130" t="str">
        <f t="shared" si="660"/>
        <v/>
      </c>
    </row>
    <row r="142" spans="2:94" s="103" customFormat="1" x14ac:dyDescent="0.25">
      <c r="B142" s="131"/>
      <c r="C142" s="106"/>
      <c r="D142" s="106"/>
      <c r="E142" s="106"/>
      <c r="F142" s="148" t="s">
        <v>38</v>
      </c>
      <c r="G142" s="52"/>
      <c r="H142" s="52"/>
      <c r="I142" s="133"/>
      <c r="J142" s="133"/>
      <c r="K142" s="133">
        <f t="shared" si="671"/>
        <v>0</v>
      </c>
      <c r="L142" s="134">
        <f t="shared" si="672"/>
        <v>0</v>
      </c>
      <c r="M142" s="135">
        <f t="shared" si="673"/>
        <v>0</v>
      </c>
      <c r="N142" s="136"/>
      <c r="O142" s="133"/>
      <c r="P142" s="137"/>
      <c r="Q142" s="138"/>
      <c r="R142" s="134"/>
      <c r="S142" s="137"/>
      <c r="T142" s="117"/>
      <c r="U142" s="117" t="str">
        <f t="shared" si="674"/>
        <v xml:space="preserve"> </v>
      </c>
      <c r="V142" s="52">
        <f t="shared" si="675"/>
        <v>0</v>
      </c>
      <c r="W142" s="133">
        <f t="shared" si="676"/>
        <v>0</v>
      </c>
      <c r="X142" s="134">
        <f t="shared" si="677"/>
        <v>0</v>
      </c>
      <c r="Y142" s="140" t="e">
        <f t="shared" si="678"/>
        <v>#DIV/0!</v>
      </c>
      <c r="Z142" s="141"/>
      <c r="AA142" s="142"/>
      <c r="AB142" s="143"/>
      <c r="AC142" s="144"/>
      <c r="AD142" s="133"/>
      <c r="AE142" s="143"/>
      <c r="AF142" s="145"/>
      <c r="AG142" s="117" t="str">
        <f t="shared" si="679"/>
        <v xml:space="preserve"> </v>
      </c>
      <c r="AH142" s="146">
        <f t="shared" si="680"/>
        <v>0</v>
      </c>
      <c r="AI142" s="133">
        <f t="shared" si="680"/>
        <v>0</v>
      </c>
      <c r="AJ142" s="134">
        <f t="shared" si="681"/>
        <v>0</v>
      </c>
      <c r="AK142" s="140" t="e">
        <f t="shared" si="682"/>
        <v>#DIV/0!</v>
      </c>
      <c r="AL142" s="141"/>
      <c r="AM142" s="135"/>
      <c r="AN142" s="143"/>
      <c r="AO142" s="144"/>
      <c r="AP142" s="133"/>
      <c r="AQ142" s="143"/>
      <c r="AR142" s="147"/>
      <c r="AS142" s="117" t="str">
        <f t="shared" ref="AS142:AS205" si="699">IF(BD142&lt;&gt;0,"Kérem, indokolja az eltérést!"," ")</f>
        <v xml:space="preserve"> </v>
      </c>
      <c r="AT142" s="146">
        <f t="shared" si="683"/>
        <v>0</v>
      </c>
      <c r="AU142" s="133">
        <f t="shared" si="684"/>
        <v>0</v>
      </c>
      <c r="AV142" s="134">
        <f t="shared" si="685"/>
        <v>0</v>
      </c>
      <c r="AW142" s="140" t="e">
        <f t="shared" si="686"/>
        <v>#DIV/0!</v>
      </c>
      <c r="AX142" s="141"/>
      <c r="AY142" s="135"/>
      <c r="AZ142" s="143"/>
      <c r="BA142" s="144"/>
      <c r="BB142" s="133"/>
      <c r="BC142" s="143"/>
      <c r="BD142" s="147"/>
      <c r="BE142" s="117" t="str">
        <f t="shared" ref="BE142:BE205" si="700">IF(BP142&lt;&gt;0,"Kérem, indokolja az eltérést!"," ")</f>
        <v xml:space="preserve"> </v>
      </c>
      <c r="BF142" s="146">
        <f t="shared" si="687"/>
        <v>0</v>
      </c>
      <c r="BG142" s="133">
        <f t="shared" si="688"/>
        <v>0</v>
      </c>
      <c r="BH142" s="134">
        <f t="shared" si="689"/>
        <v>0</v>
      </c>
      <c r="BI142" s="140" t="e">
        <f t="shared" si="690"/>
        <v>#DIV/0!</v>
      </c>
      <c r="BJ142" s="141"/>
      <c r="BK142" s="135"/>
      <c r="BL142" s="143"/>
      <c r="BM142" s="144"/>
      <c r="BN142" s="133"/>
      <c r="BO142" s="143"/>
      <c r="BP142" s="147"/>
      <c r="BQ142" s="117" t="str">
        <f t="shared" ref="BQ142:BQ205" si="701">IF(CB142&lt;&gt;0,"Kérem, indokolja az eltérést!"," ")</f>
        <v xml:space="preserve"> </v>
      </c>
      <c r="BR142" s="146">
        <f t="shared" si="691"/>
        <v>0</v>
      </c>
      <c r="BS142" s="133">
        <f t="shared" si="692"/>
        <v>0</v>
      </c>
      <c r="BT142" s="134">
        <f t="shared" si="693"/>
        <v>0</v>
      </c>
      <c r="BU142" s="140" t="e">
        <f t="shared" si="694"/>
        <v>#DIV/0!</v>
      </c>
      <c r="BV142" s="141"/>
      <c r="BW142" s="135"/>
      <c r="BX142" s="143"/>
      <c r="BY142" s="144"/>
      <c r="BZ142" s="133"/>
      <c r="CA142" s="143"/>
      <c r="CB142" s="147"/>
      <c r="CC142" s="117" t="str">
        <f t="shared" ref="CC142:CC205" si="702">IF(CN142&lt;&gt;0,"Kérem, indokolja az eltérést!"," ")</f>
        <v xml:space="preserve"> </v>
      </c>
      <c r="CD142" s="146">
        <f t="shared" si="695"/>
        <v>0</v>
      </c>
      <c r="CE142" s="133">
        <f t="shared" si="696"/>
        <v>0</v>
      </c>
      <c r="CF142" s="134">
        <f t="shared" si="697"/>
        <v>0</v>
      </c>
      <c r="CG142" s="140" t="e">
        <f t="shared" si="698"/>
        <v>#DIV/0!</v>
      </c>
      <c r="CH142" s="141"/>
      <c r="CI142" s="135"/>
      <c r="CJ142" s="143"/>
      <c r="CK142" s="144"/>
      <c r="CL142" s="133"/>
      <c r="CM142" s="143"/>
      <c r="CN142" s="147"/>
      <c r="CP142" s="130" t="str">
        <f t="shared" si="660"/>
        <v/>
      </c>
    </row>
    <row r="143" spans="2:94" x14ac:dyDescent="0.25">
      <c r="B143" s="70" t="s">
        <v>98</v>
      </c>
      <c r="C143" s="436" t="s">
        <v>23</v>
      </c>
      <c r="D143" s="437"/>
      <c r="E143" s="437"/>
      <c r="F143" s="438"/>
      <c r="G143" s="71"/>
      <c r="H143" s="71"/>
      <c r="I143" s="72"/>
      <c r="J143" s="72"/>
      <c r="K143" s="73"/>
      <c r="L143" s="79">
        <f>L144</f>
        <v>0</v>
      </c>
      <c r="M143" s="86">
        <f>M144</f>
        <v>0</v>
      </c>
      <c r="N143" s="154"/>
      <c r="O143" s="73">
        <f>O144</f>
        <v>0</v>
      </c>
      <c r="P143" s="77"/>
      <c r="Q143" s="155"/>
      <c r="R143" s="79">
        <f t="shared" ref="R143" si="703">R144</f>
        <v>0</v>
      </c>
      <c r="S143" s="77"/>
      <c r="T143" s="97"/>
      <c r="U143" s="97" t="str">
        <f t="shared" si="674"/>
        <v xml:space="preserve"> </v>
      </c>
      <c r="V143" s="71"/>
      <c r="W143" s="73"/>
      <c r="X143" s="79" t="e">
        <f>X144</f>
        <v>#DIV/0!</v>
      </c>
      <c r="Y143" s="86" t="e">
        <f>Y144</f>
        <v>#DIV/0!</v>
      </c>
      <c r="Z143" s="156"/>
      <c r="AA143" s="82" t="e">
        <f t="shared" ref="AA143" si="704">AA144</f>
        <v>#DIV/0!</v>
      </c>
      <c r="AB143" s="83"/>
      <c r="AC143" s="78"/>
      <c r="AD143" s="73" t="e">
        <f t="shared" ref="AD143" si="705">AD144</f>
        <v>#DIV/0!</v>
      </c>
      <c r="AE143" s="83"/>
      <c r="AF143" s="151"/>
      <c r="AG143" s="97" t="str">
        <f t="shared" si="679"/>
        <v xml:space="preserve"> </v>
      </c>
      <c r="AH143" s="85"/>
      <c r="AI143" s="73"/>
      <c r="AJ143" s="79" t="e">
        <f>AJ144</f>
        <v>#DIV/0!</v>
      </c>
      <c r="AK143" s="86" t="e">
        <f>AK144</f>
        <v>#DIV/0!</v>
      </c>
      <c r="AL143" s="156"/>
      <c r="AM143" s="86" t="e">
        <f t="shared" ref="AM143" si="706">AM144</f>
        <v>#DIV/0!</v>
      </c>
      <c r="AN143" s="83"/>
      <c r="AO143" s="78"/>
      <c r="AP143" s="73" t="e">
        <f t="shared" ref="AP143" si="707">AP144</f>
        <v>#DIV/0!</v>
      </c>
      <c r="AQ143" s="83"/>
      <c r="AR143" s="152"/>
      <c r="AS143" s="97" t="str">
        <f t="shared" si="699"/>
        <v xml:space="preserve"> </v>
      </c>
      <c r="AT143" s="85"/>
      <c r="AU143" s="73"/>
      <c r="AV143" s="79" t="e">
        <f>AV144</f>
        <v>#DIV/0!</v>
      </c>
      <c r="AW143" s="86" t="e">
        <f>AW144</f>
        <v>#DIV/0!</v>
      </c>
      <c r="AX143" s="156"/>
      <c r="AY143" s="86" t="e">
        <f t="shared" ref="AY143" si="708">AY144</f>
        <v>#DIV/0!</v>
      </c>
      <c r="AZ143" s="83"/>
      <c r="BA143" s="78"/>
      <c r="BB143" s="73" t="e">
        <f t="shared" ref="BB143" si="709">BB144</f>
        <v>#DIV/0!</v>
      </c>
      <c r="BC143" s="83"/>
      <c r="BD143" s="152"/>
      <c r="BE143" s="97" t="str">
        <f t="shared" si="700"/>
        <v xml:space="preserve"> </v>
      </c>
      <c r="BF143" s="85"/>
      <c r="BG143" s="73"/>
      <c r="BH143" s="79" t="e">
        <f>BH144</f>
        <v>#DIV/0!</v>
      </c>
      <c r="BI143" s="86" t="e">
        <f>BI144</f>
        <v>#DIV/0!</v>
      </c>
      <c r="BJ143" s="156"/>
      <c r="BK143" s="86" t="e">
        <f t="shared" ref="BK143" si="710">BK144</f>
        <v>#DIV/0!</v>
      </c>
      <c r="BL143" s="83"/>
      <c r="BM143" s="78"/>
      <c r="BN143" s="73" t="e">
        <f t="shared" ref="BN143" si="711">BN144</f>
        <v>#DIV/0!</v>
      </c>
      <c r="BO143" s="83"/>
      <c r="BP143" s="152"/>
      <c r="BQ143" s="97" t="str">
        <f t="shared" si="701"/>
        <v xml:space="preserve"> </v>
      </c>
      <c r="BR143" s="85"/>
      <c r="BS143" s="73"/>
      <c r="BT143" s="79" t="e">
        <f>BT144</f>
        <v>#DIV/0!</v>
      </c>
      <c r="BU143" s="86" t="e">
        <f>BU144</f>
        <v>#DIV/0!</v>
      </c>
      <c r="BV143" s="156"/>
      <c r="BW143" s="86" t="e">
        <f t="shared" ref="BW143" si="712">BW144</f>
        <v>#DIV/0!</v>
      </c>
      <c r="BX143" s="83"/>
      <c r="BY143" s="78"/>
      <c r="BZ143" s="73" t="e">
        <f t="shared" ref="BZ143" si="713">BZ144</f>
        <v>#DIV/0!</v>
      </c>
      <c r="CA143" s="83"/>
      <c r="CB143" s="152"/>
      <c r="CC143" s="97" t="str">
        <f t="shared" si="702"/>
        <v xml:space="preserve"> </v>
      </c>
      <c r="CD143" s="85"/>
      <c r="CE143" s="73"/>
      <c r="CF143" s="79" t="e">
        <f>CF144</f>
        <v>#DIV/0!</v>
      </c>
      <c r="CG143" s="86" t="e">
        <f>CG144</f>
        <v>#DIV/0!</v>
      </c>
      <c r="CH143" s="156"/>
      <c r="CI143" s="86" t="e">
        <f t="shared" ref="CI143" si="714">CI144</f>
        <v>#DIV/0!</v>
      </c>
      <c r="CJ143" s="83"/>
      <c r="CK143" s="78"/>
      <c r="CL143" s="73" t="e">
        <f t="shared" ref="CL143" si="715">CL144</f>
        <v>#DIV/0!</v>
      </c>
      <c r="CM143" s="83"/>
      <c r="CN143" s="152"/>
      <c r="CP143" s="65" t="str">
        <f t="shared" si="660"/>
        <v/>
      </c>
    </row>
    <row r="144" spans="2:94" x14ac:dyDescent="0.25">
      <c r="B144" s="88" t="s">
        <v>99</v>
      </c>
      <c r="C144" s="176"/>
      <c r="D144" s="439" t="s">
        <v>24</v>
      </c>
      <c r="E144" s="440"/>
      <c r="F144" s="441"/>
      <c r="G144" s="90"/>
      <c r="H144" s="90"/>
      <c r="I144" s="91"/>
      <c r="J144" s="91"/>
      <c r="K144" s="92">
        <f>K145+K148</f>
        <v>0</v>
      </c>
      <c r="L144" s="93">
        <f>M144+O144</f>
        <v>0</v>
      </c>
      <c r="M144" s="94">
        <f>+N144</f>
        <v>0</v>
      </c>
      <c r="N144" s="95">
        <f>+SUMIF($CP$5:$CP$220,$B144,M$5:M$220)</f>
        <v>0</v>
      </c>
      <c r="O144" s="92">
        <f>P144</f>
        <v>0</v>
      </c>
      <c r="P144" s="55">
        <f>+SUMIF($CP$5:$CP$220,$B144,O$5:O$220)</f>
        <v>0</v>
      </c>
      <c r="Q144" s="150"/>
      <c r="R144" s="93">
        <f>S144</f>
        <v>0</v>
      </c>
      <c r="S144" s="55">
        <f>+SUMIF($CP$5:$CP$220,$B144,R$5:R$220)</f>
        <v>0</v>
      </c>
      <c r="T144" s="97"/>
      <c r="U144" s="97" t="str">
        <f t="shared" si="674"/>
        <v xml:space="preserve"> </v>
      </c>
      <c r="V144" s="90"/>
      <c r="W144" s="92"/>
      <c r="X144" s="93" t="e">
        <f>Y144+AA144</f>
        <v>#DIV/0!</v>
      </c>
      <c r="Y144" s="94" t="e">
        <f>Z144</f>
        <v>#DIV/0!</v>
      </c>
      <c r="Z144" s="98" t="e">
        <f>+SUMIF($CP$5:$CP$220,$B144,Y$5:Y$220)</f>
        <v>#DIV/0!</v>
      </c>
      <c r="AA144" s="99" t="e">
        <f>AB144</f>
        <v>#DIV/0!</v>
      </c>
      <c r="AB144" s="98" t="e">
        <f>+SUMIF($CP$5:$CP$220,$B144,AA$5:AA$220)</f>
        <v>#DIV/0!</v>
      </c>
      <c r="AC144" s="96"/>
      <c r="AD144" s="92" t="e">
        <f>AE144</f>
        <v>#DIV/0!</v>
      </c>
      <c r="AE144" s="98" t="e">
        <f>+SUMIF($CP$5:$CP$220,$B144,AD$5:AD$220)</f>
        <v>#DIV/0!</v>
      </c>
      <c r="AF144" s="151"/>
      <c r="AG144" s="97" t="str">
        <f t="shared" si="679"/>
        <v xml:space="preserve"> </v>
      </c>
      <c r="AH144" s="101"/>
      <c r="AI144" s="92"/>
      <c r="AJ144" s="93" t="e">
        <f>AK144+AM144</f>
        <v>#DIV/0!</v>
      </c>
      <c r="AK144" s="94" t="e">
        <f>AL144</f>
        <v>#DIV/0!</v>
      </c>
      <c r="AL144" s="98" t="e">
        <f>+SUMIF($CP$5:$CP$220,$B144,AK$5:AK$220)</f>
        <v>#DIV/0!</v>
      </c>
      <c r="AM144" s="94" t="e">
        <f t="shared" ref="AM144" si="716">AM145+AM148</f>
        <v>#DIV/0!</v>
      </c>
      <c r="AN144" s="98" t="e">
        <f>+SUMIF($CP$5:$CP$220,$B144,AM$5:AM$220)</f>
        <v>#DIV/0!</v>
      </c>
      <c r="AO144" s="96"/>
      <c r="AP144" s="92" t="e">
        <f t="shared" ref="AP144" si="717">AP145+AP148</f>
        <v>#DIV/0!</v>
      </c>
      <c r="AQ144" s="98" t="e">
        <f>+SUMIF($CP$5:$CP$220,$B144,AP$5:AP$220)</f>
        <v>#DIV/0!</v>
      </c>
      <c r="AR144" s="152"/>
      <c r="AS144" s="97" t="str">
        <f t="shared" si="699"/>
        <v xml:space="preserve"> </v>
      </c>
      <c r="AT144" s="101"/>
      <c r="AU144" s="92"/>
      <c r="AV144" s="93" t="e">
        <f>AW144+AY144</f>
        <v>#DIV/0!</v>
      </c>
      <c r="AW144" s="94" t="e">
        <f>AX144</f>
        <v>#DIV/0!</v>
      </c>
      <c r="AX144" s="98" t="e">
        <f>+SUMIF($CP$5:$CP$220,$B144,AW$5:AW$220)</f>
        <v>#DIV/0!</v>
      </c>
      <c r="AY144" s="94" t="e">
        <f t="shared" ref="AY144" si="718">AY145+AY148</f>
        <v>#DIV/0!</v>
      </c>
      <c r="AZ144" s="98" t="e">
        <f>+SUMIF($CP$5:$CP$220,$B144,AY$5:AY$220)</f>
        <v>#DIV/0!</v>
      </c>
      <c r="BA144" s="96"/>
      <c r="BB144" s="92" t="e">
        <f t="shared" ref="BB144" si="719">BB145+BB148</f>
        <v>#DIV/0!</v>
      </c>
      <c r="BC144" s="98" t="e">
        <f>+SUMIF($CP$5:$CP$220,$B144,BB$5:BB$220)</f>
        <v>#DIV/0!</v>
      </c>
      <c r="BD144" s="152"/>
      <c r="BE144" s="97" t="str">
        <f t="shared" si="700"/>
        <v xml:space="preserve"> </v>
      </c>
      <c r="BF144" s="101"/>
      <c r="BG144" s="92"/>
      <c r="BH144" s="93" t="e">
        <f>BI144+BK144</f>
        <v>#DIV/0!</v>
      </c>
      <c r="BI144" s="94" t="e">
        <f>BJ144</f>
        <v>#DIV/0!</v>
      </c>
      <c r="BJ144" s="98" t="e">
        <f>+SUMIF($CP$5:$CP$220,$B144,BI$5:BI$220)</f>
        <v>#DIV/0!</v>
      </c>
      <c r="BK144" s="94" t="e">
        <f t="shared" ref="BK144" si="720">BK145+BK148</f>
        <v>#DIV/0!</v>
      </c>
      <c r="BL144" s="98" t="e">
        <f>+SUMIF($CP$5:$CP$220,$B144,BK$5:BK$220)</f>
        <v>#DIV/0!</v>
      </c>
      <c r="BM144" s="96"/>
      <c r="BN144" s="92" t="e">
        <f t="shared" ref="BN144" si="721">BN145+BN148</f>
        <v>#DIV/0!</v>
      </c>
      <c r="BO144" s="98" t="e">
        <f>+SUMIF($CP$5:$CP$220,$B144,BN$5:BN$220)</f>
        <v>#DIV/0!</v>
      </c>
      <c r="BP144" s="152"/>
      <c r="BQ144" s="97" t="str">
        <f t="shared" si="701"/>
        <v xml:space="preserve"> </v>
      </c>
      <c r="BR144" s="101"/>
      <c r="BS144" s="92"/>
      <c r="BT144" s="93" t="e">
        <f>BU144+BW144</f>
        <v>#DIV/0!</v>
      </c>
      <c r="BU144" s="94" t="e">
        <f>BV144</f>
        <v>#DIV/0!</v>
      </c>
      <c r="BV144" s="98" t="e">
        <f>+SUMIF($CP$5:$CP$220,$B144,BU$5:BU$220)</f>
        <v>#DIV/0!</v>
      </c>
      <c r="BW144" s="94" t="e">
        <f t="shared" ref="BW144" si="722">BW145+BW148</f>
        <v>#DIV/0!</v>
      </c>
      <c r="BX144" s="98" t="e">
        <f>+SUMIF($CP$5:$CP$220,$B144,BW$5:BW$220)</f>
        <v>#DIV/0!</v>
      </c>
      <c r="BY144" s="96"/>
      <c r="BZ144" s="92" t="e">
        <f t="shared" ref="BZ144" si="723">BZ145+BZ148</f>
        <v>#DIV/0!</v>
      </c>
      <c r="CA144" s="98" t="e">
        <f>+SUMIF($CP$5:$CP$220,$B144,BZ$5:BZ$220)</f>
        <v>#DIV/0!</v>
      </c>
      <c r="CB144" s="152"/>
      <c r="CC144" s="97" t="str">
        <f t="shared" si="702"/>
        <v xml:space="preserve"> </v>
      </c>
      <c r="CD144" s="101"/>
      <c r="CE144" s="92"/>
      <c r="CF144" s="93" t="e">
        <f>CG144+CI144</f>
        <v>#DIV/0!</v>
      </c>
      <c r="CG144" s="94" t="e">
        <f>CH144</f>
        <v>#DIV/0!</v>
      </c>
      <c r="CH144" s="98" t="e">
        <f>+SUMIF($CP$5:$CP$220,$B144,CG$5:CG$220)</f>
        <v>#DIV/0!</v>
      </c>
      <c r="CI144" s="94" t="e">
        <f t="shared" ref="CI144" si="724">CI145+CI148</f>
        <v>#DIV/0!</v>
      </c>
      <c r="CJ144" s="98" t="e">
        <f>+SUMIF($CP$5:$CP$220,$B144,CI$5:CI$220)</f>
        <v>#DIV/0!</v>
      </c>
      <c r="CK144" s="96"/>
      <c r="CL144" s="92" t="e">
        <f t="shared" ref="CL144" si="725">CL145+CL148</f>
        <v>#DIV/0!</v>
      </c>
      <c r="CM144" s="98" t="e">
        <f>+SUMIF($CP$5:$CP$220,$B144,CL$5:CL$220)</f>
        <v>#DIV/0!</v>
      </c>
      <c r="CN144" s="152"/>
      <c r="CP144" s="65" t="str">
        <f t="shared" si="660"/>
        <v>E</v>
      </c>
    </row>
    <row r="145" spans="2:94" s="103" customFormat="1" x14ac:dyDescent="0.25">
      <c r="B145" s="104" t="s">
        <v>100</v>
      </c>
      <c r="C145" s="177"/>
      <c r="D145" s="178"/>
      <c r="E145" s="435" t="s">
        <v>158</v>
      </c>
      <c r="F145" s="435"/>
      <c r="G145" s="108"/>
      <c r="H145" s="108"/>
      <c r="I145" s="109"/>
      <c r="J145" s="109"/>
      <c r="K145" s="110">
        <f t="shared" ref="K145:K150" si="726">I145+J145</f>
        <v>0</v>
      </c>
      <c r="L145" s="111">
        <f t="shared" ref="L145:L150" si="727">H145*K145</f>
        <v>0</v>
      </c>
      <c r="M145" s="112">
        <f t="shared" si="673"/>
        <v>0</v>
      </c>
      <c r="N145" s="113"/>
      <c r="O145" s="110">
        <f>L145-M145</f>
        <v>0</v>
      </c>
      <c r="P145" s="114"/>
      <c r="Q145" s="115">
        <f>100%</f>
        <v>1</v>
      </c>
      <c r="R145" s="111">
        <f>ROUND((Q145*M145),0)</f>
        <v>0</v>
      </c>
      <c r="S145" s="114"/>
      <c r="T145" s="149"/>
      <c r="U145" s="117" t="e">
        <f t="shared" si="674"/>
        <v>#DIV/0!</v>
      </c>
      <c r="V145" s="108">
        <f t="shared" ref="V145:V150" si="728">H145</f>
        <v>0</v>
      </c>
      <c r="W145" s="110">
        <f t="shared" ref="W145:W150" si="729">K145</f>
        <v>0</v>
      </c>
      <c r="X145" s="111">
        <f t="shared" ref="X145:X150" si="730">V145*W145</f>
        <v>0</v>
      </c>
      <c r="Y145" s="153" t="e">
        <f t="shared" ref="Y145:Y150" si="731">($M145/$L145)*X145</f>
        <v>#DIV/0!</v>
      </c>
      <c r="Z145" s="119"/>
      <c r="AA145" s="120" t="e">
        <f>X145-Y145</f>
        <v>#DIV/0!</v>
      </c>
      <c r="AB145" s="121"/>
      <c r="AC145" s="122">
        <f>100%</f>
        <v>1</v>
      </c>
      <c r="AD145" s="110" t="e">
        <f>ROUND((AC145*Y145),0)</f>
        <v>#DIV/0!</v>
      </c>
      <c r="AE145" s="121"/>
      <c r="AF145" s="123" t="e">
        <f>Y145-M145</f>
        <v>#DIV/0!</v>
      </c>
      <c r="AG145" s="117" t="e">
        <f t="shared" si="679"/>
        <v>#DIV/0!</v>
      </c>
      <c r="AH145" s="124">
        <f t="shared" ref="AH145:AI150" si="732">V145</f>
        <v>0</v>
      </c>
      <c r="AI145" s="110">
        <f t="shared" si="732"/>
        <v>0</v>
      </c>
      <c r="AJ145" s="111">
        <f t="shared" ref="AJ145:AJ150" si="733">AH145*AI145</f>
        <v>0</v>
      </c>
      <c r="AK145" s="153" t="e">
        <f t="shared" ref="AK145:AK150" si="734">($M145/$L145)*AJ145</f>
        <v>#DIV/0!</v>
      </c>
      <c r="AL145" s="119"/>
      <c r="AM145" s="112" t="e">
        <f>AJ145-AK145</f>
        <v>#DIV/0!</v>
      </c>
      <c r="AN145" s="121"/>
      <c r="AO145" s="122">
        <f>100%</f>
        <v>1</v>
      </c>
      <c r="AP145" s="110" t="e">
        <f>AO145*AK145</f>
        <v>#DIV/0!</v>
      </c>
      <c r="AQ145" s="121"/>
      <c r="AR145" s="125" t="e">
        <f>AK145-Y145</f>
        <v>#DIV/0!</v>
      </c>
      <c r="AS145" s="117" t="e">
        <f t="shared" si="699"/>
        <v>#DIV/0!</v>
      </c>
      <c r="AT145" s="124">
        <f t="shared" ref="AT145:AT150" si="735">AH145</f>
        <v>0</v>
      </c>
      <c r="AU145" s="110">
        <f t="shared" ref="AU145:AU150" si="736">AI145</f>
        <v>0</v>
      </c>
      <c r="AV145" s="111">
        <f t="shared" ref="AV145:AV150" si="737">AT145*AU145</f>
        <v>0</v>
      </c>
      <c r="AW145" s="153" t="e">
        <f t="shared" ref="AW145:AW150" si="738">($M145/$L145)*AV145</f>
        <v>#DIV/0!</v>
      </c>
      <c r="AX145" s="119"/>
      <c r="AY145" s="112" t="e">
        <f>AV145-AW145</f>
        <v>#DIV/0!</v>
      </c>
      <c r="AZ145" s="121"/>
      <c r="BA145" s="122">
        <f>100%</f>
        <v>1</v>
      </c>
      <c r="BB145" s="110" t="e">
        <f>BA145*AW145</f>
        <v>#DIV/0!</v>
      </c>
      <c r="BC145" s="121"/>
      <c r="BD145" s="126" t="e">
        <f>AW145-AK145</f>
        <v>#DIV/0!</v>
      </c>
      <c r="BE145" s="117" t="e">
        <f t="shared" si="700"/>
        <v>#DIV/0!</v>
      </c>
      <c r="BF145" s="124">
        <f t="shared" ref="BF145:BF150" si="739">AT145</f>
        <v>0</v>
      </c>
      <c r="BG145" s="110">
        <f t="shared" ref="BG145:BG150" si="740">AU145</f>
        <v>0</v>
      </c>
      <c r="BH145" s="111">
        <f t="shared" ref="BH145:BH150" si="741">BF145*BG145</f>
        <v>0</v>
      </c>
      <c r="BI145" s="153" t="e">
        <f t="shared" ref="BI145:BI150" si="742">($M145/$L145)*BH145</f>
        <v>#DIV/0!</v>
      </c>
      <c r="BJ145" s="119"/>
      <c r="BK145" s="112" t="e">
        <f>BH145-BI145</f>
        <v>#DIV/0!</v>
      </c>
      <c r="BL145" s="121"/>
      <c r="BM145" s="122">
        <f>100%</f>
        <v>1</v>
      </c>
      <c r="BN145" s="110" t="e">
        <f>BM145*BI145</f>
        <v>#DIV/0!</v>
      </c>
      <c r="BO145" s="121"/>
      <c r="BP145" s="127" t="e">
        <f>BI145-AW145</f>
        <v>#DIV/0!</v>
      </c>
      <c r="BQ145" s="117" t="e">
        <f t="shared" si="701"/>
        <v>#DIV/0!</v>
      </c>
      <c r="BR145" s="124">
        <f t="shared" ref="BR145:BR150" si="743">BF145</f>
        <v>0</v>
      </c>
      <c r="BS145" s="110">
        <f t="shared" ref="BS145:BS150" si="744">BG145</f>
        <v>0</v>
      </c>
      <c r="BT145" s="111">
        <f t="shared" ref="BT145:BT150" si="745">BR145*BS145</f>
        <v>0</v>
      </c>
      <c r="BU145" s="153" t="e">
        <f t="shared" ref="BU145:BU150" si="746">($M145/$L145)*BT145</f>
        <v>#DIV/0!</v>
      </c>
      <c r="BV145" s="119"/>
      <c r="BW145" s="112" t="e">
        <f>BT145-BU145</f>
        <v>#DIV/0!</v>
      </c>
      <c r="BX145" s="121"/>
      <c r="BY145" s="122">
        <f>100%</f>
        <v>1</v>
      </c>
      <c r="BZ145" s="110" t="e">
        <f>BY145*BU145</f>
        <v>#DIV/0!</v>
      </c>
      <c r="CA145" s="121"/>
      <c r="CB145" s="128" t="e">
        <f>BU145-BI145</f>
        <v>#DIV/0!</v>
      </c>
      <c r="CC145" s="117" t="e">
        <f t="shared" si="702"/>
        <v>#DIV/0!</v>
      </c>
      <c r="CD145" s="124">
        <f t="shared" ref="CD145:CD150" si="747">BR145</f>
        <v>0</v>
      </c>
      <c r="CE145" s="110">
        <f t="shared" ref="CE145:CE150" si="748">BS145</f>
        <v>0</v>
      </c>
      <c r="CF145" s="111">
        <f t="shared" ref="CF145:CF150" si="749">CD145*CE145</f>
        <v>0</v>
      </c>
      <c r="CG145" s="153" t="e">
        <f t="shared" ref="CG145:CG150" si="750">($M145/$L145)*CF145</f>
        <v>#DIV/0!</v>
      </c>
      <c r="CH145" s="119"/>
      <c r="CI145" s="112" t="e">
        <f>CF145-CG145</f>
        <v>#DIV/0!</v>
      </c>
      <c r="CJ145" s="121"/>
      <c r="CK145" s="122">
        <f>100%</f>
        <v>1</v>
      </c>
      <c r="CL145" s="110" t="e">
        <f>CK145*CG145</f>
        <v>#DIV/0!</v>
      </c>
      <c r="CM145" s="121"/>
      <c r="CN145" s="129" t="e">
        <f>CG145-BU145</f>
        <v>#DIV/0!</v>
      </c>
      <c r="CP145" s="130" t="str">
        <f t="shared" si="660"/>
        <v>E/I</v>
      </c>
    </row>
    <row r="146" spans="2:94" s="103" customFormat="1" x14ac:dyDescent="0.25">
      <c r="B146" s="131"/>
      <c r="C146" s="177"/>
      <c r="D146" s="178"/>
      <c r="E146" s="106"/>
      <c r="F146" s="148" t="s">
        <v>37</v>
      </c>
      <c r="G146" s="52"/>
      <c r="H146" s="52"/>
      <c r="I146" s="133"/>
      <c r="J146" s="133"/>
      <c r="K146" s="133">
        <f t="shared" si="726"/>
        <v>0</v>
      </c>
      <c r="L146" s="134">
        <f t="shared" si="727"/>
        <v>0</v>
      </c>
      <c r="M146" s="135">
        <f t="shared" si="673"/>
        <v>0</v>
      </c>
      <c r="N146" s="136"/>
      <c r="O146" s="133"/>
      <c r="P146" s="137"/>
      <c r="Q146" s="138"/>
      <c r="R146" s="134"/>
      <c r="S146" s="137"/>
      <c r="T146" s="117"/>
      <c r="U146" s="117" t="str">
        <f t="shared" si="674"/>
        <v xml:space="preserve"> </v>
      </c>
      <c r="V146" s="52">
        <f t="shared" si="728"/>
        <v>0</v>
      </c>
      <c r="W146" s="133">
        <f t="shared" si="729"/>
        <v>0</v>
      </c>
      <c r="X146" s="134">
        <f t="shared" si="730"/>
        <v>0</v>
      </c>
      <c r="Y146" s="140" t="e">
        <f t="shared" si="731"/>
        <v>#DIV/0!</v>
      </c>
      <c r="Z146" s="141"/>
      <c r="AA146" s="142"/>
      <c r="AB146" s="143"/>
      <c r="AC146" s="144"/>
      <c r="AD146" s="133"/>
      <c r="AE146" s="143"/>
      <c r="AF146" s="145"/>
      <c r="AG146" s="117" t="str">
        <f t="shared" si="679"/>
        <v xml:space="preserve"> </v>
      </c>
      <c r="AH146" s="146">
        <f t="shared" si="732"/>
        <v>0</v>
      </c>
      <c r="AI146" s="133">
        <f t="shared" si="732"/>
        <v>0</v>
      </c>
      <c r="AJ146" s="134">
        <f t="shared" si="733"/>
        <v>0</v>
      </c>
      <c r="AK146" s="140" t="e">
        <f t="shared" si="734"/>
        <v>#DIV/0!</v>
      </c>
      <c r="AL146" s="141"/>
      <c r="AM146" s="135"/>
      <c r="AN146" s="143"/>
      <c r="AO146" s="144"/>
      <c r="AP146" s="133"/>
      <c r="AQ146" s="143"/>
      <c r="AR146" s="147"/>
      <c r="AS146" s="117" t="str">
        <f t="shared" si="699"/>
        <v xml:space="preserve"> </v>
      </c>
      <c r="AT146" s="146">
        <f t="shared" si="735"/>
        <v>0</v>
      </c>
      <c r="AU146" s="133">
        <f t="shared" si="736"/>
        <v>0</v>
      </c>
      <c r="AV146" s="134">
        <f t="shared" si="737"/>
        <v>0</v>
      </c>
      <c r="AW146" s="140" t="e">
        <f t="shared" si="738"/>
        <v>#DIV/0!</v>
      </c>
      <c r="AX146" s="141"/>
      <c r="AY146" s="135"/>
      <c r="AZ146" s="143"/>
      <c r="BA146" s="144"/>
      <c r="BB146" s="133"/>
      <c r="BC146" s="143"/>
      <c r="BD146" s="147"/>
      <c r="BE146" s="117" t="str">
        <f t="shared" si="700"/>
        <v xml:space="preserve"> </v>
      </c>
      <c r="BF146" s="146">
        <f t="shared" si="739"/>
        <v>0</v>
      </c>
      <c r="BG146" s="133">
        <f t="shared" si="740"/>
        <v>0</v>
      </c>
      <c r="BH146" s="134">
        <f t="shared" si="741"/>
        <v>0</v>
      </c>
      <c r="BI146" s="140" t="e">
        <f t="shared" si="742"/>
        <v>#DIV/0!</v>
      </c>
      <c r="BJ146" s="141"/>
      <c r="BK146" s="135"/>
      <c r="BL146" s="143"/>
      <c r="BM146" s="144"/>
      <c r="BN146" s="133"/>
      <c r="BO146" s="143"/>
      <c r="BP146" s="147"/>
      <c r="BQ146" s="117" t="str">
        <f t="shared" si="701"/>
        <v xml:space="preserve"> </v>
      </c>
      <c r="BR146" s="146">
        <f t="shared" si="743"/>
        <v>0</v>
      </c>
      <c r="BS146" s="133">
        <f t="shared" si="744"/>
        <v>0</v>
      </c>
      <c r="BT146" s="134">
        <f t="shared" si="745"/>
        <v>0</v>
      </c>
      <c r="BU146" s="140" t="e">
        <f t="shared" si="746"/>
        <v>#DIV/0!</v>
      </c>
      <c r="BV146" s="141"/>
      <c r="BW146" s="135"/>
      <c r="BX146" s="143"/>
      <c r="BY146" s="144"/>
      <c r="BZ146" s="133"/>
      <c r="CA146" s="143"/>
      <c r="CB146" s="147"/>
      <c r="CC146" s="117" t="str">
        <f t="shared" si="702"/>
        <v xml:space="preserve"> </v>
      </c>
      <c r="CD146" s="146">
        <f t="shared" si="747"/>
        <v>0</v>
      </c>
      <c r="CE146" s="133">
        <f t="shared" si="748"/>
        <v>0</v>
      </c>
      <c r="CF146" s="134">
        <f t="shared" si="749"/>
        <v>0</v>
      </c>
      <c r="CG146" s="140" t="e">
        <f t="shared" si="750"/>
        <v>#DIV/0!</v>
      </c>
      <c r="CH146" s="141"/>
      <c r="CI146" s="135"/>
      <c r="CJ146" s="143"/>
      <c r="CK146" s="144"/>
      <c r="CL146" s="133"/>
      <c r="CM146" s="143"/>
      <c r="CN146" s="147"/>
      <c r="CP146" s="130" t="str">
        <f t="shared" si="660"/>
        <v/>
      </c>
    </row>
    <row r="147" spans="2:94" s="103" customFormat="1" x14ac:dyDescent="0.25">
      <c r="B147" s="131"/>
      <c r="C147" s="177"/>
      <c r="D147" s="178"/>
      <c r="E147" s="106"/>
      <c r="F147" s="148" t="s">
        <v>38</v>
      </c>
      <c r="G147" s="52"/>
      <c r="H147" s="52"/>
      <c r="I147" s="133"/>
      <c r="J147" s="133"/>
      <c r="K147" s="133">
        <f t="shared" si="726"/>
        <v>0</v>
      </c>
      <c r="L147" s="134">
        <f t="shared" si="727"/>
        <v>0</v>
      </c>
      <c r="M147" s="135">
        <f t="shared" si="673"/>
        <v>0</v>
      </c>
      <c r="N147" s="136"/>
      <c r="O147" s="133"/>
      <c r="P147" s="137"/>
      <c r="Q147" s="138"/>
      <c r="R147" s="134"/>
      <c r="S147" s="137"/>
      <c r="T147" s="117"/>
      <c r="U147" s="117" t="str">
        <f t="shared" si="674"/>
        <v xml:space="preserve"> </v>
      </c>
      <c r="V147" s="52">
        <f t="shared" si="728"/>
        <v>0</v>
      </c>
      <c r="W147" s="133">
        <f t="shared" si="729"/>
        <v>0</v>
      </c>
      <c r="X147" s="134">
        <f t="shared" si="730"/>
        <v>0</v>
      </c>
      <c r="Y147" s="140" t="e">
        <f t="shared" si="731"/>
        <v>#DIV/0!</v>
      </c>
      <c r="Z147" s="141"/>
      <c r="AA147" s="142"/>
      <c r="AB147" s="143"/>
      <c r="AC147" s="144"/>
      <c r="AD147" s="133"/>
      <c r="AE147" s="143"/>
      <c r="AF147" s="145"/>
      <c r="AG147" s="117" t="str">
        <f t="shared" si="679"/>
        <v xml:space="preserve"> </v>
      </c>
      <c r="AH147" s="146">
        <f t="shared" si="732"/>
        <v>0</v>
      </c>
      <c r="AI147" s="133">
        <f t="shared" si="732"/>
        <v>0</v>
      </c>
      <c r="AJ147" s="134">
        <f t="shared" si="733"/>
        <v>0</v>
      </c>
      <c r="AK147" s="140" t="e">
        <f t="shared" si="734"/>
        <v>#DIV/0!</v>
      </c>
      <c r="AL147" s="141"/>
      <c r="AM147" s="135"/>
      <c r="AN147" s="143"/>
      <c r="AO147" s="144"/>
      <c r="AP147" s="133"/>
      <c r="AQ147" s="143"/>
      <c r="AR147" s="147"/>
      <c r="AS147" s="117" t="str">
        <f t="shared" si="699"/>
        <v xml:space="preserve"> </v>
      </c>
      <c r="AT147" s="146">
        <f t="shared" si="735"/>
        <v>0</v>
      </c>
      <c r="AU147" s="133">
        <f t="shared" si="736"/>
        <v>0</v>
      </c>
      <c r="AV147" s="134">
        <f t="shared" si="737"/>
        <v>0</v>
      </c>
      <c r="AW147" s="140" t="e">
        <f t="shared" si="738"/>
        <v>#DIV/0!</v>
      </c>
      <c r="AX147" s="141"/>
      <c r="AY147" s="135"/>
      <c r="AZ147" s="143"/>
      <c r="BA147" s="144"/>
      <c r="BB147" s="133"/>
      <c r="BC147" s="143"/>
      <c r="BD147" s="147"/>
      <c r="BE147" s="117" t="str">
        <f t="shared" si="700"/>
        <v xml:space="preserve"> </v>
      </c>
      <c r="BF147" s="146">
        <f t="shared" si="739"/>
        <v>0</v>
      </c>
      <c r="BG147" s="133">
        <f t="shared" si="740"/>
        <v>0</v>
      </c>
      <c r="BH147" s="134">
        <f t="shared" si="741"/>
        <v>0</v>
      </c>
      <c r="BI147" s="140" t="e">
        <f t="shared" si="742"/>
        <v>#DIV/0!</v>
      </c>
      <c r="BJ147" s="141"/>
      <c r="BK147" s="135"/>
      <c r="BL147" s="143"/>
      <c r="BM147" s="144"/>
      <c r="BN147" s="133"/>
      <c r="BO147" s="143"/>
      <c r="BP147" s="147"/>
      <c r="BQ147" s="117" t="str">
        <f t="shared" si="701"/>
        <v xml:space="preserve"> </v>
      </c>
      <c r="BR147" s="146">
        <f t="shared" si="743"/>
        <v>0</v>
      </c>
      <c r="BS147" s="133">
        <f t="shared" si="744"/>
        <v>0</v>
      </c>
      <c r="BT147" s="134">
        <f t="shared" si="745"/>
        <v>0</v>
      </c>
      <c r="BU147" s="140" t="e">
        <f t="shared" si="746"/>
        <v>#DIV/0!</v>
      </c>
      <c r="BV147" s="141"/>
      <c r="BW147" s="135"/>
      <c r="BX147" s="143"/>
      <c r="BY147" s="144"/>
      <c r="BZ147" s="133"/>
      <c r="CA147" s="143"/>
      <c r="CB147" s="147"/>
      <c r="CC147" s="117" t="str">
        <f t="shared" si="702"/>
        <v xml:space="preserve"> </v>
      </c>
      <c r="CD147" s="146">
        <f t="shared" si="747"/>
        <v>0</v>
      </c>
      <c r="CE147" s="133">
        <f t="shared" si="748"/>
        <v>0</v>
      </c>
      <c r="CF147" s="134">
        <f t="shared" si="749"/>
        <v>0</v>
      </c>
      <c r="CG147" s="140" t="e">
        <f t="shared" si="750"/>
        <v>#DIV/0!</v>
      </c>
      <c r="CH147" s="141"/>
      <c r="CI147" s="135"/>
      <c r="CJ147" s="143"/>
      <c r="CK147" s="144"/>
      <c r="CL147" s="133"/>
      <c r="CM147" s="143"/>
      <c r="CN147" s="147"/>
      <c r="CP147" s="130" t="str">
        <f t="shared" si="660"/>
        <v/>
      </c>
    </row>
    <row r="148" spans="2:94" s="103" customFormat="1" x14ac:dyDescent="0.25">
      <c r="B148" s="104" t="s">
        <v>150</v>
      </c>
      <c r="C148" s="177"/>
      <c r="D148" s="178"/>
      <c r="E148" s="435" t="s">
        <v>158</v>
      </c>
      <c r="F148" s="435"/>
      <c r="G148" s="108"/>
      <c r="H148" s="108"/>
      <c r="I148" s="109"/>
      <c r="J148" s="109"/>
      <c r="K148" s="110">
        <f t="shared" si="726"/>
        <v>0</v>
      </c>
      <c r="L148" s="111">
        <f t="shared" si="727"/>
        <v>0</v>
      </c>
      <c r="M148" s="112">
        <f t="shared" si="673"/>
        <v>0</v>
      </c>
      <c r="N148" s="113"/>
      <c r="O148" s="110">
        <f>L148-M148</f>
        <v>0</v>
      </c>
      <c r="P148" s="114"/>
      <c r="Q148" s="115">
        <f>100%</f>
        <v>1</v>
      </c>
      <c r="R148" s="111">
        <f>ROUND((Q148*M148),0)</f>
        <v>0</v>
      </c>
      <c r="S148" s="114"/>
      <c r="T148" s="149"/>
      <c r="U148" s="117" t="e">
        <f t="shared" si="674"/>
        <v>#DIV/0!</v>
      </c>
      <c r="V148" s="108">
        <f t="shared" si="728"/>
        <v>0</v>
      </c>
      <c r="W148" s="110">
        <f t="shared" si="729"/>
        <v>0</v>
      </c>
      <c r="X148" s="111">
        <f t="shared" si="730"/>
        <v>0</v>
      </c>
      <c r="Y148" s="153" t="e">
        <f t="shared" si="731"/>
        <v>#DIV/0!</v>
      </c>
      <c r="Z148" s="119"/>
      <c r="AA148" s="120" t="e">
        <f>X148-Y148</f>
        <v>#DIV/0!</v>
      </c>
      <c r="AB148" s="121"/>
      <c r="AC148" s="122">
        <f>100%</f>
        <v>1</v>
      </c>
      <c r="AD148" s="110" t="e">
        <f>ROUND((AC148*Y148),0)</f>
        <v>#DIV/0!</v>
      </c>
      <c r="AE148" s="121"/>
      <c r="AF148" s="123" t="e">
        <f>Y148-M148</f>
        <v>#DIV/0!</v>
      </c>
      <c r="AG148" s="117" t="e">
        <f t="shared" si="679"/>
        <v>#DIV/0!</v>
      </c>
      <c r="AH148" s="124">
        <f t="shared" si="732"/>
        <v>0</v>
      </c>
      <c r="AI148" s="110">
        <f t="shared" si="732"/>
        <v>0</v>
      </c>
      <c r="AJ148" s="111">
        <f t="shared" si="733"/>
        <v>0</v>
      </c>
      <c r="AK148" s="153" t="e">
        <f t="shared" si="734"/>
        <v>#DIV/0!</v>
      </c>
      <c r="AL148" s="119"/>
      <c r="AM148" s="112" t="e">
        <f>AJ148-AK148</f>
        <v>#DIV/0!</v>
      </c>
      <c r="AN148" s="121"/>
      <c r="AO148" s="122">
        <f>100%</f>
        <v>1</v>
      </c>
      <c r="AP148" s="110" t="e">
        <f>AO148*AK148</f>
        <v>#DIV/0!</v>
      </c>
      <c r="AQ148" s="121"/>
      <c r="AR148" s="125" t="e">
        <f>AK148-Y148</f>
        <v>#DIV/0!</v>
      </c>
      <c r="AS148" s="117" t="e">
        <f t="shared" si="699"/>
        <v>#DIV/0!</v>
      </c>
      <c r="AT148" s="124">
        <f t="shared" si="735"/>
        <v>0</v>
      </c>
      <c r="AU148" s="110">
        <f t="shared" si="736"/>
        <v>0</v>
      </c>
      <c r="AV148" s="111">
        <f t="shared" si="737"/>
        <v>0</v>
      </c>
      <c r="AW148" s="153" t="e">
        <f t="shared" si="738"/>
        <v>#DIV/0!</v>
      </c>
      <c r="AX148" s="119"/>
      <c r="AY148" s="112" t="e">
        <f>AV148-AW148</f>
        <v>#DIV/0!</v>
      </c>
      <c r="AZ148" s="121"/>
      <c r="BA148" s="122">
        <f>100%</f>
        <v>1</v>
      </c>
      <c r="BB148" s="110" t="e">
        <f>BA148*AW148</f>
        <v>#DIV/0!</v>
      </c>
      <c r="BC148" s="121"/>
      <c r="BD148" s="126" t="e">
        <f>AW148-AK148</f>
        <v>#DIV/0!</v>
      </c>
      <c r="BE148" s="117" t="e">
        <f t="shared" si="700"/>
        <v>#DIV/0!</v>
      </c>
      <c r="BF148" s="124">
        <f t="shared" si="739"/>
        <v>0</v>
      </c>
      <c r="BG148" s="110">
        <f t="shared" si="740"/>
        <v>0</v>
      </c>
      <c r="BH148" s="111">
        <f t="shared" si="741"/>
        <v>0</v>
      </c>
      <c r="BI148" s="153" t="e">
        <f t="shared" si="742"/>
        <v>#DIV/0!</v>
      </c>
      <c r="BJ148" s="119"/>
      <c r="BK148" s="112" t="e">
        <f>BH148-BI148</f>
        <v>#DIV/0!</v>
      </c>
      <c r="BL148" s="121"/>
      <c r="BM148" s="122">
        <f>100%</f>
        <v>1</v>
      </c>
      <c r="BN148" s="110" t="e">
        <f>BM148*BI148</f>
        <v>#DIV/0!</v>
      </c>
      <c r="BO148" s="121"/>
      <c r="BP148" s="127" t="e">
        <f>BI148-AW148</f>
        <v>#DIV/0!</v>
      </c>
      <c r="BQ148" s="117" t="e">
        <f t="shared" si="701"/>
        <v>#DIV/0!</v>
      </c>
      <c r="BR148" s="124">
        <f t="shared" si="743"/>
        <v>0</v>
      </c>
      <c r="BS148" s="110">
        <f t="shared" si="744"/>
        <v>0</v>
      </c>
      <c r="BT148" s="111">
        <f t="shared" si="745"/>
        <v>0</v>
      </c>
      <c r="BU148" s="153" t="e">
        <f t="shared" si="746"/>
        <v>#DIV/0!</v>
      </c>
      <c r="BV148" s="119"/>
      <c r="BW148" s="112" t="e">
        <f>BT148-BU148</f>
        <v>#DIV/0!</v>
      </c>
      <c r="BX148" s="121"/>
      <c r="BY148" s="122">
        <f>100%</f>
        <v>1</v>
      </c>
      <c r="BZ148" s="110" t="e">
        <f>BY148*BU148</f>
        <v>#DIV/0!</v>
      </c>
      <c r="CA148" s="121"/>
      <c r="CB148" s="128" t="e">
        <f>BU148-BI148</f>
        <v>#DIV/0!</v>
      </c>
      <c r="CC148" s="117" t="e">
        <f t="shared" si="702"/>
        <v>#DIV/0!</v>
      </c>
      <c r="CD148" s="124">
        <f t="shared" si="747"/>
        <v>0</v>
      </c>
      <c r="CE148" s="110">
        <f t="shared" si="748"/>
        <v>0</v>
      </c>
      <c r="CF148" s="111">
        <f t="shared" si="749"/>
        <v>0</v>
      </c>
      <c r="CG148" s="153" t="e">
        <f t="shared" si="750"/>
        <v>#DIV/0!</v>
      </c>
      <c r="CH148" s="119"/>
      <c r="CI148" s="112" t="e">
        <f>CF148-CG148</f>
        <v>#DIV/0!</v>
      </c>
      <c r="CJ148" s="121"/>
      <c r="CK148" s="122">
        <f>100%</f>
        <v>1</v>
      </c>
      <c r="CL148" s="110" t="e">
        <f>CK148*CG148</f>
        <v>#DIV/0!</v>
      </c>
      <c r="CM148" s="121"/>
      <c r="CN148" s="129" t="e">
        <f>CG148-BU148</f>
        <v>#DIV/0!</v>
      </c>
      <c r="CP148" s="130" t="str">
        <f t="shared" si="660"/>
        <v>E/I</v>
      </c>
    </row>
    <row r="149" spans="2:94" s="103" customFormat="1" x14ac:dyDescent="0.25">
      <c r="B149" s="131"/>
      <c r="C149" s="177"/>
      <c r="D149" s="178"/>
      <c r="E149" s="106"/>
      <c r="F149" s="148" t="s">
        <v>37</v>
      </c>
      <c r="G149" s="52"/>
      <c r="H149" s="52"/>
      <c r="I149" s="133"/>
      <c r="J149" s="133"/>
      <c r="K149" s="133">
        <f t="shared" si="726"/>
        <v>0</v>
      </c>
      <c r="L149" s="134">
        <f t="shared" si="727"/>
        <v>0</v>
      </c>
      <c r="M149" s="135">
        <f t="shared" si="673"/>
        <v>0</v>
      </c>
      <c r="N149" s="136"/>
      <c r="O149" s="133"/>
      <c r="P149" s="137"/>
      <c r="Q149" s="138"/>
      <c r="R149" s="134"/>
      <c r="S149" s="137"/>
      <c r="T149" s="117"/>
      <c r="U149" s="117" t="str">
        <f t="shared" si="674"/>
        <v xml:space="preserve"> </v>
      </c>
      <c r="V149" s="52">
        <f t="shared" si="728"/>
        <v>0</v>
      </c>
      <c r="W149" s="133">
        <f t="shared" si="729"/>
        <v>0</v>
      </c>
      <c r="X149" s="134">
        <f t="shared" si="730"/>
        <v>0</v>
      </c>
      <c r="Y149" s="140" t="e">
        <f t="shared" si="731"/>
        <v>#DIV/0!</v>
      </c>
      <c r="Z149" s="141"/>
      <c r="AA149" s="142"/>
      <c r="AB149" s="143"/>
      <c r="AC149" s="144"/>
      <c r="AD149" s="133"/>
      <c r="AE149" s="143"/>
      <c r="AF149" s="145"/>
      <c r="AG149" s="117" t="str">
        <f t="shared" si="679"/>
        <v xml:space="preserve"> </v>
      </c>
      <c r="AH149" s="146">
        <f t="shared" si="732"/>
        <v>0</v>
      </c>
      <c r="AI149" s="133">
        <f t="shared" si="732"/>
        <v>0</v>
      </c>
      <c r="AJ149" s="134">
        <f t="shared" si="733"/>
        <v>0</v>
      </c>
      <c r="AK149" s="140" t="e">
        <f t="shared" si="734"/>
        <v>#DIV/0!</v>
      </c>
      <c r="AL149" s="141"/>
      <c r="AM149" s="135"/>
      <c r="AN149" s="143"/>
      <c r="AO149" s="144"/>
      <c r="AP149" s="133"/>
      <c r="AQ149" s="143"/>
      <c r="AR149" s="147"/>
      <c r="AS149" s="117" t="str">
        <f t="shared" si="699"/>
        <v xml:space="preserve"> </v>
      </c>
      <c r="AT149" s="146">
        <f t="shared" si="735"/>
        <v>0</v>
      </c>
      <c r="AU149" s="133">
        <f t="shared" si="736"/>
        <v>0</v>
      </c>
      <c r="AV149" s="134">
        <f t="shared" si="737"/>
        <v>0</v>
      </c>
      <c r="AW149" s="140" t="e">
        <f t="shared" si="738"/>
        <v>#DIV/0!</v>
      </c>
      <c r="AX149" s="141"/>
      <c r="AY149" s="135"/>
      <c r="AZ149" s="143"/>
      <c r="BA149" s="144"/>
      <c r="BB149" s="133"/>
      <c r="BC149" s="143"/>
      <c r="BD149" s="147"/>
      <c r="BE149" s="117" t="str">
        <f t="shared" si="700"/>
        <v xml:space="preserve"> </v>
      </c>
      <c r="BF149" s="146">
        <f t="shared" si="739"/>
        <v>0</v>
      </c>
      <c r="BG149" s="133">
        <f t="shared" si="740"/>
        <v>0</v>
      </c>
      <c r="BH149" s="134">
        <f t="shared" si="741"/>
        <v>0</v>
      </c>
      <c r="BI149" s="140" t="e">
        <f t="shared" si="742"/>
        <v>#DIV/0!</v>
      </c>
      <c r="BJ149" s="141"/>
      <c r="BK149" s="135"/>
      <c r="BL149" s="143"/>
      <c r="BM149" s="144"/>
      <c r="BN149" s="133"/>
      <c r="BO149" s="143"/>
      <c r="BP149" s="147"/>
      <c r="BQ149" s="117" t="str">
        <f t="shared" si="701"/>
        <v xml:space="preserve"> </v>
      </c>
      <c r="BR149" s="146">
        <f t="shared" si="743"/>
        <v>0</v>
      </c>
      <c r="BS149" s="133">
        <f t="shared" si="744"/>
        <v>0</v>
      </c>
      <c r="BT149" s="134">
        <f t="shared" si="745"/>
        <v>0</v>
      </c>
      <c r="BU149" s="140" t="e">
        <f t="shared" si="746"/>
        <v>#DIV/0!</v>
      </c>
      <c r="BV149" s="141"/>
      <c r="BW149" s="135"/>
      <c r="BX149" s="143"/>
      <c r="BY149" s="144"/>
      <c r="BZ149" s="133"/>
      <c r="CA149" s="143"/>
      <c r="CB149" s="147"/>
      <c r="CC149" s="117" t="str">
        <f t="shared" si="702"/>
        <v xml:space="preserve"> </v>
      </c>
      <c r="CD149" s="146">
        <f t="shared" si="747"/>
        <v>0</v>
      </c>
      <c r="CE149" s="133">
        <f t="shared" si="748"/>
        <v>0</v>
      </c>
      <c r="CF149" s="134">
        <f t="shared" si="749"/>
        <v>0</v>
      </c>
      <c r="CG149" s="140" t="e">
        <f t="shared" si="750"/>
        <v>#DIV/0!</v>
      </c>
      <c r="CH149" s="141"/>
      <c r="CI149" s="135"/>
      <c r="CJ149" s="143"/>
      <c r="CK149" s="144"/>
      <c r="CL149" s="133"/>
      <c r="CM149" s="143"/>
      <c r="CN149" s="147"/>
      <c r="CP149" s="130" t="str">
        <f t="shared" si="660"/>
        <v/>
      </c>
    </row>
    <row r="150" spans="2:94" s="103" customFormat="1" x14ac:dyDescent="0.25">
      <c r="B150" s="131"/>
      <c r="C150" s="177"/>
      <c r="D150" s="178"/>
      <c r="E150" s="106"/>
      <c r="F150" s="148" t="s">
        <v>38</v>
      </c>
      <c r="G150" s="52"/>
      <c r="H150" s="52"/>
      <c r="I150" s="133"/>
      <c r="J150" s="133"/>
      <c r="K150" s="133">
        <f t="shared" si="726"/>
        <v>0</v>
      </c>
      <c r="L150" s="134">
        <f t="shared" si="727"/>
        <v>0</v>
      </c>
      <c r="M150" s="135">
        <f t="shared" si="673"/>
        <v>0</v>
      </c>
      <c r="N150" s="136"/>
      <c r="O150" s="133"/>
      <c r="P150" s="137"/>
      <c r="Q150" s="138"/>
      <c r="R150" s="134"/>
      <c r="S150" s="137"/>
      <c r="T150" s="117"/>
      <c r="U150" s="117" t="str">
        <f t="shared" si="674"/>
        <v xml:space="preserve"> </v>
      </c>
      <c r="V150" s="52">
        <f t="shared" si="728"/>
        <v>0</v>
      </c>
      <c r="W150" s="133">
        <f t="shared" si="729"/>
        <v>0</v>
      </c>
      <c r="X150" s="134">
        <f t="shared" si="730"/>
        <v>0</v>
      </c>
      <c r="Y150" s="140" t="e">
        <f t="shared" si="731"/>
        <v>#DIV/0!</v>
      </c>
      <c r="Z150" s="141"/>
      <c r="AA150" s="142"/>
      <c r="AB150" s="143"/>
      <c r="AC150" s="144"/>
      <c r="AD150" s="133"/>
      <c r="AE150" s="143"/>
      <c r="AF150" s="145"/>
      <c r="AG150" s="117" t="str">
        <f t="shared" si="679"/>
        <v xml:space="preserve"> </v>
      </c>
      <c r="AH150" s="146">
        <f t="shared" si="732"/>
        <v>0</v>
      </c>
      <c r="AI150" s="133">
        <f t="shared" si="732"/>
        <v>0</v>
      </c>
      <c r="AJ150" s="134">
        <f t="shared" si="733"/>
        <v>0</v>
      </c>
      <c r="AK150" s="140" t="e">
        <f t="shared" si="734"/>
        <v>#DIV/0!</v>
      </c>
      <c r="AL150" s="141"/>
      <c r="AM150" s="135"/>
      <c r="AN150" s="143"/>
      <c r="AO150" s="144"/>
      <c r="AP150" s="133"/>
      <c r="AQ150" s="143"/>
      <c r="AR150" s="147"/>
      <c r="AS150" s="117" t="str">
        <f t="shared" si="699"/>
        <v xml:space="preserve"> </v>
      </c>
      <c r="AT150" s="146">
        <f t="shared" si="735"/>
        <v>0</v>
      </c>
      <c r="AU150" s="133">
        <f t="shared" si="736"/>
        <v>0</v>
      </c>
      <c r="AV150" s="134">
        <f t="shared" si="737"/>
        <v>0</v>
      </c>
      <c r="AW150" s="140" t="e">
        <f t="shared" si="738"/>
        <v>#DIV/0!</v>
      </c>
      <c r="AX150" s="141"/>
      <c r="AY150" s="135"/>
      <c r="AZ150" s="143"/>
      <c r="BA150" s="144"/>
      <c r="BB150" s="133"/>
      <c r="BC150" s="143"/>
      <c r="BD150" s="147"/>
      <c r="BE150" s="117" t="str">
        <f t="shared" si="700"/>
        <v xml:space="preserve"> </v>
      </c>
      <c r="BF150" s="146">
        <f t="shared" si="739"/>
        <v>0</v>
      </c>
      <c r="BG150" s="133">
        <f t="shared" si="740"/>
        <v>0</v>
      </c>
      <c r="BH150" s="134">
        <f t="shared" si="741"/>
        <v>0</v>
      </c>
      <c r="BI150" s="140" t="e">
        <f t="shared" si="742"/>
        <v>#DIV/0!</v>
      </c>
      <c r="BJ150" s="141"/>
      <c r="BK150" s="135"/>
      <c r="BL150" s="143"/>
      <c r="BM150" s="144"/>
      <c r="BN150" s="133"/>
      <c r="BO150" s="143"/>
      <c r="BP150" s="147"/>
      <c r="BQ150" s="117" t="str">
        <f t="shared" si="701"/>
        <v xml:space="preserve"> </v>
      </c>
      <c r="BR150" s="146">
        <f t="shared" si="743"/>
        <v>0</v>
      </c>
      <c r="BS150" s="133">
        <f t="shared" si="744"/>
        <v>0</v>
      </c>
      <c r="BT150" s="134">
        <f t="shared" si="745"/>
        <v>0</v>
      </c>
      <c r="BU150" s="140" t="e">
        <f t="shared" si="746"/>
        <v>#DIV/0!</v>
      </c>
      <c r="BV150" s="141"/>
      <c r="BW150" s="135"/>
      <c r="BX150" s="143"/>
      <c r="BY150" s="144"/>
      <c r="BZ150" s="133"/>
      <c r="CA150" s="143"/>
      <c r="CB150" s="147"/>
      <c r="CC150" s="117" t="str">
        <f t="shared" si="702"/>
        <v xml:space="preserve"> </v>
      </c>
      <c r="CD150" s="146">
        <f t="shared" si="747"/>
        <v>0</v>
      </c>
      <c r="CE150" s="133">
        <f t="shared" si="748"/>
        <v>0</v>
      </c>
      <c r="CF150" s="134">
        <f t="shared" si="749"/>
        <v>0</v>
      </c>
      <c r="CG150" s="140" t="e">
        <f t="shared" si="750"/>
        <v>#DIV/0!</v>
      </c>
      <c r="CH150" s="141"/>
      <c r="CI150" s="135"/>
      <c r="CJ150" s="143"/>
      <c r="CK150" s="144"/>
      <c r="CL150" s="133"/>
      <c r="CM150" s="143"/>
      <c r="CN150" s="147"/>
      <c r="CP150" s="130" t="str">
        <f t="shared" si="660"/>
        <v/>
      </c>
    </row>
    <row r="151" spans="2:94" x14ac:dyDescent="0.25">
      <c r="B151" s="70" t="s">
        <v>101</v>
      </c>
      <c r="C151" s="436" t="s">
        <v>25</v>
      </c>
      <c r="D151" s="437"/>
      <c r="E151" s="437"/>
      <c r="F151" s="438"/>
      <c r="G151" s="71"/>
      <c r="H151" s="71"/>
      <c r="I151" s="72"/>
      <c r="J151" s="72"/>
      <c r="K151" s="73"/>
      <c r="L151" s="79">
        <f>L152+L159+L166+L173</f>
        <v>0</v>
      </c>
      <c r="M151" s="86">
        <f>M152+M159+M166+M173</f>
        <v>0</v>
      </c>
      <c r="N151" s="154"/>
      <c r="O151" s="73">
        <f>O152+O159+O166+O173</f>
        <v>0</v>
      </c>
      <c r="P151" s="77"/>
      <c r="Q151" s="155"/>
      <c r="R151" s="79">
        <f t="shared" ref="R151" si="751">R152+R159+R166+R173</f>
        <v>0</v>
      </c>
      <c r="S151" s="77"/>
      <c r="T151" s="97"/>
      <c r="U151" s="97" t="str">
        <f t="shared" si="674"/>
        <v xml:space="preserve"> </v>
      </c>
      <c r="V151" s="71"/>
      <c r="W151" s="73"/>
      <c r="X151" s="79" t="e">
        <f>X152+X159+X166+X173</f>
        <v>#DIV/0!</v>
      </c>
      <c r="Y151" s="86" t="e">
        <f>Y152+Y159+Y166+Y173</f>
        <v>#DIV/0!</v>
      </c>
      <c r="Z151" s="156"/>
      <c r="AA151" s="82" t="e">
        <f t="shared" ref="AA151" si="752">AA152+AA159+AA166+AA173</f>
        <v>#DIV/0!</v>
      </c>
      <c r="AB151" s="83"/>
      <c r="AC151" s="78"/>
      <c r="AD151" s="73" t="e">
        <f t="shared" ref="AD151" si="753">AD152+AD159+AD166+AD173</f>
        <v>#DIV/0!</v>
      </c>
      <c r="AE151" s="83"/>
      <c r="AF151" s="151"/>
      <c r="AG151" s="97" t="str">
        <f t="shared" si="679"/>
        <v xml:space="preserve"> </v>
      </c>
      <c r="AH151" s="85"/>
      <c r="AI151" s="73"/>
      <c r="AJ151" s="79" t="e">
        <f>AJ152+AJ159+AJ166+AJ173</f>
        <v>#DIV/0!</v>
      </c>
      <c r="AK151" s="86" t="e">
        <f>AK152+AK159+AK166+AK173</f>
        <v>#DIV/0!</v>
      </c>
      <c r="AL151" s="156"/>
      <c r="AM151" s="86" t="e">
        <f t="shared" ref="AM151" si="754">AM152+AM159+AM166+AM173</f>
        <v>#DIV/0!</v>
      </c>
      <c r="AN151" s="83"/>
      <c r="AO151" s="78"/>
      <c r="AP151" s="73" t="e">
        <f t="shared" ref="AP151" si="755">AP152+AP159+AP166+AP173</f>
        <v>#DIV/0!</v>
      </c>
      <c r="AQ151" s="83"/>
      <c r="AR151" s="152"/>
      <c r="AS151" s="97" t="str">
        <f t="shared" si="699"/>
        <v xml:space="preserve"> </v>
      </c>
      <c r="AT151" s="85"/>
      <c r="AU151" s="73"/>
      <c r="AV151" s="79" t="e">
        <f>AV152+AV159+AV166+AV173</f>
        <v>#DIV/0!</v>
      </c>
      <c r="AW151" s="86" t="e">
        <f>AW152+AW159+AW166+AW173</f>
        <v>#DIV/0!</v>
      </c>
      <c r="AX151" s="156"/>
      <c r="AY151" s="86" t="e">
        <f t="shared" ref="AY151" si="756">AY152+AY159+AY166+AY173</f>
        <v>#DIV/0!</v>
      </c>
      <c r="AZ151" s="83"/>
      <c r="BA151" s="78"/>
      <c r="BB151" s="73" t="e">
        <f t="shared" ref="BB151" si="757">BB152+BB159+BB166+BB173</f>
        <v>#DIV/0!</v>
      </c>
      <c r="BC151" s="83"/>
      <c r="BD151" s="152"/>
      <c r="BE151" s="97" t="str">
        <f t="shared" si="700"/>
        <v xml:space="preserve"> </v>
      </c>
      <c r="BF151" s="85"/>
      <c r="BG151" s="73"/>
      <c r="BH151" s="79" t="e">
        <f>BH152+BH159+BH166+BH173</f>
        <v>#DIV/0!</v>
      </c>
      <c r="BI151" s="86" t="e">
        <f>BI152+BI159+BI166+BI173</f>
        <v>#DIV/0!</v>
      </c>
      <c r="BJ151" s="156"/>
      <c r="BK151" s="86" t="e">
        <f t="shared" ref="BK151" si="758">BK152+BK159+BK166+BK173</f>
        <v>#DIV/0!</v>
      </c>
      <c r="BL151" s="83"/>
      <c r="BM151" s="78"/>
      <c r="BN151" s="73" t="e">
        <f t="shared" ref="BN151" si="759">BN152+BN159+BN166+BN173</f>
        <v>#DIV/0!</v>
      </c>
      <c r="BO151" s="83"/>
      <c r="BP151" s="152"/>
      <c r="BQ151" s="97" t="str">
        <f t="shared" si="701"/>
        <v xml:space="preserve"> </v>
      </c>
      <c r="BR151" s="85"/>
      <c r="BS151" s="73"/>
      <c r="BT151" s="79" t="e">
        <f>BT152+BT159+BT166+BT173</f>
        <v>#DIV/0!</v>
      </c>
      <c r="BU151" s="86" t="e">
        <f>BU152+BU159+BU166+BU173</f>
        <v>#DIV/0!</v>
      </c>
      <c r="BV151" s="156"/>
      <c r="BW151" s="86" t="e">
        <f t="shared" ref="BW151" si="760">BW152+BW159+BW166+BW173</f>
        <v>#DIV/0!</v>
      </c>
      <c r="BX151" s="83"/>
      <c r="BY151" s="78"/>
      <c r="BZ151" s="73" t="e">
        <f t="shared" ref="BZ151" si="761">BZ152+BZ159+BZ166+BZ173</f>
        <v>#DIV/0!</v>
      </c>
      <c r="CA151" s="83"/>
      <c r="CB151" s="152"/>
      <c r="CC151" s="97" t="str">
        <f t="shared" si="702"/>
        <v xml:space="preserve"> </v>
      </c>
      <c r="CD151" s="85"/>
      <c r="CE151" s="73"/>
      <c r="CF151" s="79" t="e">
        <f>CF152+CF159+CF166+CF173</f>
        <v>#DIV/0!</v>
      </c>
      <c r="CG151" s="86" t="e">
        <f>CG152+CG159+CG166+CG173</f>
        <v>#DIV/0!</v>
      </c>
      <c r="CH151" s="156"/>
      <c r="CI151" s="86" t="e">
        <f t="shared" ref="CI151" si="762">CI152+CI159+CI166+CI173</f>
        <v>#DIV/0!</v>
      </c>
      <c r="CJ151" s="83"/>
      <c r="CK151" s="78"/>
      <c r="CL151" s="73" t="e">
        <f t="shared" ref="CL151" si="763">CL152+CL159+CL166+CL173</f>
        <v>#DIV/0!</v>
      </c>
      <c r="CM151" s="83"/>
      <c r="CN151" s="152"/>
      <c r="CP151" s="65" t="str">
        <f t="shared" si="660"/>
        <v/>
      </c>
    </row>
    <row r="152" spans="2:94" x14ac:dyDescent="0.25">
      <c r="B152" s="88" t="s">
        <v>102</v>
      </c>
      <c r="C152" s="172"/>
      <c r="D152" s="439" t="s">
        <v>26</v>
      </c>
      <c r="E152" s="440"/>
      <c r="F152" s="441"/>
      <c r="G152" s="90"/>
      <c r="H152" s="90"/>
      <c r="I152" s="91"/>
      <c r="J152" s="173"/>
      <c r="K152" s="92"/>
      <c r="L152" s="93">
        <f>M152+O152</f>
        <v>0</v>
      </c>
      <c r="M152" s="94">
        <f>+N152</f>
        <v>0</v>
      </c>
      <c r="N152" s="95">
        <f>+SUMIF($CP$5:$CP$220,$B152,M$5:M$220)</f>
        <v>0</v>
      </c>
      <c r="O152" s="92">
        <f>P152</f>
        <v>0</v>
      </c>
      <c r="P152" s="55">
        <f>+SUMIF($CP$5:$CP$220,$B152,O$5:O$220)</f>
        <v>0</v>
      </c>
      <c r="Q152" s="150"/>
      <c r="R152" s="93">
        <f>S152</f>
        <v>0</v>
      </c>
      <c r="S152" s="55">
        <f>+SUMIF($CP$5:$CP$220,$B152,R$5:R$220)</f>
        <v>0</v>
      </c>
      <c r="T152" s="97"/>
      <c r="U152" s="97" t="str">
        <f t="shared" si="674"/>
        <v xml:space="preserve"> </v>
      </c>
      <c r="V152" s="90"/>
      <c r="W152" s="92"/>
      <c r="X152" s="93" t="e">
        <f>Y152+AA152</f>
        <v>#DIV/0!</v>
      </c>
      <c r="Y152" s="94" t="e">
        <f>Z152</f>
        <v>#DIV/0!</v>
      </c>
      <c r="Z152" s="98" t="e">
        <f>+SUMIF($CP$5:$CP$220,$B152,Y$5:Y$220)</f>
        <v>#DIV/0!</v>
      </c>
      <c r="AA152" s="99" t="e">
        <f>AB152</f>
        <v>#DIV/0!</v>
      </c>
      <c r="AB152" s="98" t="e">
        <f>+SUMIF($CP$5:$CP$220,$B152,AA$5:AA$220)</f>
        <v>#DIV/0!</v>
      </c>
      <c r="AC152" s="96"/>
      <c r="AD152" s="92" t="e">
        <f>AE152</f>
        <v>#DIV/0!</v>
      </c>
      <c r="AE152" s="98" t="e">
        <f>+SUMIF($CP$5:$CP$220,$B152,AD$5:AD$220)</f>
        <v>#DIV/0!</v>
      </c>
      <c r="AF152" s="151"/>
      <c r="AG152" s="97" t="str">
        <f t="shared" si="679"/>
        <v xml:space="preserve"> </v>
      </c>
      <c r="AH152" s="101"/>
      <c r="AI152" s="92"/>
      <c r="AJ152" s="93" t="e">
        <f>AK152+AM152</f>
        <v>#DIV/0!</v>
      </c>
      <c r="AK152" s="94" t="e">
        <f>AL152</f>
        <v>#DIV/0!</v>
      </c>
      <c r="AL152" s="98" t="e">
        <f>+SUMIF($CP$5:$CP$220,$B152,AK$5:AK$220)</f>
        <v>#DIV/0!</v>
      </c>
      <c r="AM152" s="94" t="e">
        <f t="shared" ref="AM152" si="764">AM153+AM156</f>
        <v>#DIV/0!</v>
      </c>
      <c r="AN152" s="98" t="e">
        <f>+SUMIF($CP$5:$CP$220,$B152,AM$5:AM$220)</f>
        <v>#DIV/0!</v>
      </c>
      <c r="AO152" s="96"/>
      <c r="AP152" s="92" t="e">
        <f t="shared" ref="AP152" si="765">AP153+AP156</f>
        <v>#DIV/0!</v>
      </c>
      <c r="AQ152" s="98" t="e">
        <f>+SUMIF($CP$5:$CP$220,$B152,AP$5:AP$220)</f>
        <v>#DIV/0!</v>
      </c>
      <c r="AR152" s="152"/>
      <c r="AS152" s="97" t="str">
        <f t="shared" si="699"/>
        <v xml:space="preserve"> </v>
      </c>
      <c r="AT152" s="101"/>
      <c r="AU152" s="92"/>
      <c r="AV152" s="93" t="e">
        <f>AW152+AY152</f>
        <v>#DIV/0!</v>
      </c>
      <c r="AW152" s="94" t="e">
        <f>AX152</f>
        <v>#DIV/0!</v>
      </c>
      <c r="AX152" s="98" t="e">
        <f>+SUMIF($CP$5:$CP$220,$B152,AW$5:AW$220)</f>
        <v>#DIV/0!</v>
      </c>
      <c r="AY152" s="94" t="e">
        <f t="shared" ref="AY152" si="766">AY153+AY156</f>
        <v>#DIV/0!</v>
      </c>
      <c r="AZ152" s="98" t="e">
        <f>+SUMIF($CP$5:$CP$220,$B152,AY$5:AY$220)</f>
        <v>#DIV/0!</v>
      </c>
      <c r="BA152" s="96"/>
      <c r="BB152" s="92" t="e">
        <f t="shared" ref="BB152" si="767">BB153+BB156</f>
        <v>#DIV/0!</v>
      </c>
      <c r="BC152" s="98" t="e">
        <f>+SUMIF($CP$5:$CP$220,$B152,BB$5:BB$220)</f>
        <v>#DIV/0!</v>
      </c>
      <c r="BD152" s="152"/>
      <c r="BE152" s="97" t="str">
        <f t="shared" si="700"/>
        <v xml:space="preserve"> </v>
      </c>
      <c r="BF152" s="101"/>
      <c r="BG152" s="92"/>
      <c r="BH152" s="93" t="e">
        <f>BI152+BK152</f>
        <v>#DIV/0!</v>
      </c>
      <c r="BI152" s="94" t="e">
        <f>BJ152</f>
        <v>#DIV/0!</v>
      </c>
      <c r="BJ152" s="98" t="e">
        <f>+SUMIF($CP$5:$CP$220,$B152,BI$5:BI$220)</f>
        <v>#DIV/0!</v>
      </c>
      <c r="BK152" s="94" t="e">
        <f t="shared" ref="BK152" si="768">BK153+BK156</f>
        <v>#DIV/0!</v>
      </c>
      <c r="BL152" s="98" t="e">
        <f>+SUMIF($CP$5:$CP$220,$B152,BK$5:BK$220)</f>
        <v>#DIV/0!</v>
      </c>
      <c r="BM152" s="96"/>
      <c r="BN152" s="92" t="e">
        <f t="shared" ref="BN152" si="769">BN153+BN156</f>
        <v>#DIV/0!</v>
      </c>
      <c r="BO152" s="98" t="e">
        <f>+SUMIF($CP$5:$CP$220,$B152,BN$5:BN$220)</f>
        <v>#DIV/0!</v>
      </c>
      <c r="BP152" s="152"/>
      <c r="BQ152" s="97" t="str">
        <f t="shared" si="701"/>
        <v xml:space="preserve"> </v>
      </c>
      <c r="BR152" s="101"/>
      <c r="BS152" s="92"/>
      <c r="BT152" s="93" t="e">
        <f>BU152+BW152</f>
        <v>#DIV/0!</v>
      </c>
      <c r="BU152" s="94" t="e">
        <f>BV152</f>
        <v>#DIV/0!</v>
      </c>
      <c r="BV152" s="98" t="e">
        <f>+SUMIF($CP$5:$CP$220,$B152,BU$5:BU$220)</f>
        <v>#DIV/0!</v>
      </c>
      <c r="BW152" s="94" t="e">
        <f t="shared" ref="BW152" si="770">BW153+BW156</f>
        <v>#DIV/0!</v>
      </c>
      <c r="BX152" s="98" t="e">
        <f>+SUMIF($CP$5:$CP$220,$B152,BW$5:BW$220)</f>
        <v>#DIV/0!</v>
      </c>
      <c r="BY152" s="96"/>
      <c r="BZ152" s="92" t="e">
        <f t="shared" ref="BZ152" si="771">BZ153+BZ156</f>
        <v>#DIV/0!</v>
      </c>
      <c r="CA152" s="98" t="e">
        <f>+SUMIF($CP$5:$CP$220,$B152,BZ$5:BZ$220)</f>
        <v>#DIV/0!</v>
      </c>
      <c r="CB152" s="152"/>
      <c r="CC152" s="97" t="str">
        <f t="shared" si="702"/>
        <v xml:space="preserve"> </v>
      </c>
      <c r="CD152" s="101"/>
      <c r="CE152" s="92"/>
      <c r="CF152" s="93" t="e">
        <f>CG152+CI152</f>
        <v>#DIV/0!</v>
      </c>
      <c r="CG152" s="94" t="e">
        <f>CH152</f>
        <v>#DIV/0!</v>
      </c>
      <c r="CH152" s="98" t="e">
        <f>+SUMIF($CP$5:$CP$220,$B152,CG$5:CG$220)</f>
        <v>#DIV/0!</v>
      </c>
      <c r="CI152" s="94" t="e">
        <f t="shared" ref="CI152" si="772">CI153+CI156</f>
        <v>#DIV/0!</v>
      </c>
      <c r="CJ152" s="98" t="e">
        <f>+SUMIF($CP$5:$CP$220,$B152,CI$5:CI$220)</f>
        <v>#DIV/0!</v>
      </c>
      <c r="CK152" s="96"/>
      <c r="CL152" s="92" t="e">
        <f t="shared" ref="CL152" si="773">CL153+CL156</f>
        <v>#DIV/0!</v>
      </c>
      <c r="CM152" s="98" t="e">
        <f>+SUMIF($CP$5:$CP$220,$B152,CL$5:CL$220)</f>
        <v>#DIV/0!</v>
      </c>
      <c r="CN152" s="152"/>
      <c r="CP152" s="65" t="str">
        <f t="shared" si="660"/>
        <v>F</v>
      </c>
    </row>
    <row r="153" spans="2:94" s="103" customFormat="1" x14ac:dyDescent="0.25">
      <c r="B153" s="104" t="s">
        <v>103</v>
      </c>
      <c r="C153" s="106"/>
      <c r="D153" s="105"/>
      <c r="E153" s="435" t="s">
        <v>158</v>
      </c>
      <c r="F153" s="435"/>
      <c r="G153" s="108"/>
      <c r="H153" s="108"/>
      <c r="I153" s="109"/>
      <c r="J153" s="175"/>
      <c r="K153" s="110">
        <f t="shared" ref="K153:K158" si="774">I153+J153</f>
        <v>0</v>
      </c>
      <c r="L153" s="111">
        <f t="shared" ref="L153:L158" si="775">H153*K153</f>
        <v>0</v>
      </c>
      <c r="M153" s="112">
        <f t="shared" si="673"/>
        <v>0</v>
      </c>
      <c r="N153" s="113"/>
      <c r="O153" s="110">
        <f>L153-M153</f>
        <v>0</v>
      </c>
      <c r="P153" s="114"/>
      <c r="Q153" s="115">
        <f>100%</f>
        <v>1</v>
      </c>
      <c r="R153" s="111">
        <f>ROUND((Q153*M153),0)</f>
        <v>0</v>
      </c>
      <c r="S153" s="114"/>
      <c r="T153" s="149"/>
      <c r="U153" s="117" t="e">
        <f t="shared" si="674"/>
        <v>#DIV/0!</v>
      </c>
      <c r="V153" s="108">
        <f t="shared" ref="V153:V158" si="776">H153</f>
        <v>0</v>
      </c>
      <c r="W153" s="110">
        <f t="shared" ref="W153:W158" si="777">K153</f>
        <v>0</v>
      </c>
      <c r="X153" s="111">
        <f t="shared" ref="X153:X158" si="778">V153*W153</f>
        <v>0</v>
      </c>
      <c r="Y153" s="153" t="e">
        <f t="shared" ref="Y153:Y158" si="779">($M153/$L153)*X153</f>
        <v>#DIV/0!</v>
      </c>
      <c r="Z153" s="119"/>
      <c r="AA153" s="120" t="e">
        <f>X153-Y153</f>
        <v>#DIV/0!</v>
      </c>
      <c r="AB153" s="121"/>
      <c r="AC153" s="122">
        <f>100%</f>
        <v>1</v>
      </c>
      <c r="AD153" s="110" t="e">
        <f>ROUND((AC153*Y153),0)</f>
        <v>#DIV/0!</v>
      </c>
      <c r="AE153" s="121"/>
      <c r="AF153" s="123" t="e">
        <f>Y153-M153</f>
        <v>#DIV/0!</v>
      </c>
      <c r="AG153" s="117" t="e">
        <f t="shared" si="679"/>
        <v>#DIV/0!</v>
      </c>
      <c r="AH153" s="124">
        <f t="shared" ref="AH153:AI158" si="780">V153</f>
        <v>0</v>
      </c>
      <c r="AI153" s="110">
        <f t="shared" si="780"/>
        <v>0</v>
      </c>
      <c r="AJ153" s="111">
        <f t="shared" ref="AJ153:AJ158" si="781">AH153*AI153</f>
        <v>0</v>
      </c>
      <c r="AK153" s="153" t="e">
        <f t="shared" ref="AK153:AK158" si="782">($M153/$L153)*AJ153</f>
        <v>#DIV/0!</v>
      </c>
      <c r="AL153" s="119"/>
      <c r="AM153" s="112" t="e">
        <f>AJ153-AK153</f>
        <v>#DIV/0!</v>
      </c>
      <c r="AN153" s="121"/>
      <c r="AO153" s="122">
        <f>100%</f>
        <v>1</v>
      </c>
      <c r="AP153" s="110" t="e">
        <f>AO153*AK153</f>
        <v>#DIV/0!</v>
      </c>
      <c r="AQ153" s="121"/>
      <c r="AR153" s="125" t="e">
        <f>AK153-Y153</f>
        <v>#DIV/0!</v>
      </c>
      <c r="AS153" s="117" t="e">
        <f t="shared" si="699"/>
        <v>#DIV/0!</v>
      </c>
      <c r="AT153" s="124">
        <f t="shared" ref="AT153:AT158" si="783">AH153</f>
        <v>0</v>
      </c>
      <c r="AU153" s="110">
        <f t="shared" ref="AU153:AU158" si="784">AI153</f>
        <v>0</v>
      </c>
      <c r="AV153" s="111">
        <f t="shared" ref="AV153:AV158" si="785">AT153*AU153</f>
        <v>0</v>
      </c>
      <c r="AW153" s="153" t="e">
        <f t="shared" ref="AW153:AW158" si="786">($M153/$L153)*AV153</f>
        <v>#DIV/0!</v>
      </c>
      <c r="AX153" s="119"/>
      <c r="AY153" s="112" t="e">
        <f>AV153-AW153</f>
        <v>#DIV/0!</v>
      </c>
      <c r="AZ153" s="121"/>
      <c r="BA153" s="122">
        <f>100%</f>
        <v>1</v>
      </c>
      <c r="BB153" s="110" t="e">
        <f>BA153*AW153</f>
        <v>#DIV/0!</v>
      </c>
      <c r="BC153" s="121"/>
      <c r="BD153" s="126" t="e">
        <f>AW153-AK153</f>
        <v>#DIV/0!</v>
      </c>
      <c r="BE153" s="117" t="e">
        <f t="shared" si="700"/>
        <v>#DIV/0!</v>
      </c>
      <c r="BF153" s="124">
        <f t="shared" ref="BF153:BF158" si="787">AT153</f>
        <v>0</v>
      </c>
      <c r="BG153" s="110">
        <f t="shared" ref="BG153:BG158" si="788">AU153</f>
        <v>0</v>
      </c>
      <c r="BH153" s="111">
        <f t="shared" ref="BH153:BH158" si="789">BF153*BG153</f>
        <v>0</v>
      </c>
      <c r="BI153" s="153" t="e">
        <f t="shared" ref="BI153:BI158" si="790">($M153/$L153)*BH153</f>
        <v>#DIV/0!</v>
      </c>
      <c r="BJ153" s="119"/>
      <c r="BK153" s="112" t="e">
        <f>BH153-BI153</f>
        <v>#DIV/0!</v>
      </c>
      <c r="BL153" s="121"/>
      <c r="BM153" s="122">
        <f>100%</f>
        <v>1</v>
      </c>
      <c r="BN153" s="110" t="e">
        <f>BM153*BI153</f>
        <v>#DIV/0!</v>
      </c>
      <c r="BO153" s="121"/>
      <c r="BP153" s="127" t="e">
        <f>BI153-AW153</f>
        <v>#DIV/0!</v>
      </c>
      <c r="BQ153" s="117" t="e">
        <f t="shared" si="701"/>
        <v>#DIV/0!</v>
      </c>
      <c r="BR153" s="124">
        <f t="shared" ref="BR153:BR158" si="791">BF153</f>
        <v>0</v>
      </c>
      <c r="BS153" s="110">
        <f t="shared" ref="BS153:BS158" si="792">BG153</f>
        <v>0</v>
      </c>
      <c r="BT153" s="111">
        <f t="shared" ref="BT153:BT158" si="793">BR153*BS153</f>
        <v>0</v>
      </c>
      <c r="BU153" s="153" t="e">
        <f t="shared" ref="BU153:BU158" si="794">($M153/$L153)*BT153</f>
        <v>#DIV/0!</v>
      </c>
      <c r="BV153" s="119"/>
      <c r="BW153" s="112" t="e">
        <f>BT153-BU153</f>
        <v>#DIV/0!</v>
      </c>
      <c r="BX153" s="121"/>
      <c r="BY153" s="122">
        <f>100%</f>
        <v>1</v>
      </c>
      <c r="BZ153" s="110" t="e">
        <f>BY153*BU153</f>
        <v>#DIV/0!</v>
      </c>
      <c r="CA153" s="121"/>
      <c r="CB153" s="128" t="e">
        <f>BU153-BI153</f>
        <v>#DIV/0!</v>
      </c>
      <c r="CC153" s="117" t="e">
        <f t="shared" si="702"/>
        <v>#DIV/0!</v>
      </c>
      <c r="CD153" s="124">
        <f t="shared" ref="CD153:CD158" si="795">BR153</f>
        <v>0</v>
      </c>
      <c r="CE153" s="110">
        <f t="shared" ref="CE153:CE158" si="796">BS153</f>
        <v>0</v>
      </c>
      <c r="CF153" s="111">
        <f t="shared" ref="CF153:CF158" si="797">CD153*CE153</f>
        <v>0</v>
      </c>
      <c r="CG153" s="153" t="e">
        <f t="shared" ref="CG153:CG158" si="798">($M153/$L153)*CF153</f>
        <v>#DIV/0!</v>
      </c>
      <c r="CH153" s="119"/>
      <c r="CI153" s="112" t="e">
        <f>CF153-CG153</f>
        <v>#DIV/0!</v>
      </c>
      <c r="CJ153" s="121"/>
      <c r="CK153" s="122">
        <f>100%</f>
        <v>1</v>
      </c>
      <c r="CL153" s="110" t="e">
        <f>CK153*CG153</f>
        <v>#DIV/0!</v>
      </c>
      <c r="CM153" s="121"/>
      <c r="CN153" s="129" t="e">
        <f>CG153-BU153</f>
        <v>#DIV/0!</v>
      </c>
      <c r="CP153" s="130" t="str">
        <f t="shared" si="660"/>
        <v>F/I</v>
      </c>
    </row>
    <row r="154" spans="2:94" s="103" customFormat="1" x14ac:dyDescent="0.25">
      <c r="B154" s="131"/>
      <c r="C154" s="106"/>
      <c r="D154" s="105"/>
      <c r="E154" s="106"/>
      <c r="F154" s="148" t="s">
        <v>37</v>
      </c>
      <c r="G154" s="52"/>
      <c r="H154" s="52"/>
      <c r="I154" s="133"/>
      <c r="J154" s="175"/>
      <c r="K154" s="133">
        <f t="shared" si="774"/>
        <v>0</v>
      </c>
      <c r="L154" s="134">
        <f t="shared" si="775"/>
        <v>0</v>
      </c>
      <c r="M154" s="135">
        <f t="shared" si="673"/>
        <v>0</v>
      </c>
      <c r="N154" s="136"/>
      <c r="O154" s="133"/>
      <c r="P154" s="137"/>
      <c r="Q154" s="138"/>
      <c r="R154" s="134"/>
      <c r="S154" s="137"/>
      <c r="T154" s="117"/>
      <c r="U154" s="117" t="str">
        <f t="shared" si="674"/>
        <v xml:space="preserve"> </v>
      </c>
      <c r="V154" s="52">
        <f t="shared" si="776"/>
        <v>0</v>
      </c>
      <c r="W154" s="133">
        <f t="shared" si="777"/>
        <v>0</v>
      </c>
      <c r="X154" s="134">
        <f t="shared" si="778"/>
        <v>0</v>
      </c>
      <c r="Y154" s="140" t="e">
        <f t="shared" si="779"/>
        <v>#DIV/0!</v>
      </c>
      <c r="Z154" s="141"/>
      <c r="AA154" s="142"/>
      <c r="AB154" s="143"/>
      <c r="AC154" s="144"/>
      <c r="AD154" s="133"/>
      <c r="AE154" s="143"/>
      <c r="AF154" s="145"/>
      <c r="AG154" s="117" t="str">
        <f t="shared" si="679"/>
        <v xml:space="preserve"> </v>
      </c>
      <c r="AH154" s="146">
        <f t="shared" si="780"/>
        <v>0</v>
      </c>
      <c r="AI154" s="133">
        <f t="shared" si="780"/>
        <v>0</v>
      </c>
      <c r="AJ154" s="134">
        <f t="shared" si="781"/>
        <v>0</v>
      </c>
      <c r="AK154" s="140" t="e">
        <f t="shared" si="782"/>
        <v>#DIV/0!</v>
      </c>
      <c r="AL154" s="141"/>
      <c r="AM154" s="135"/>
      <c r="AN154" s="143"/>
      <c r="AO154" s="144"/>
      <c r="AP154" s="133"/>
      <c r="AQ154" s="143"/>
      <c r="AR154" s="147"/>
      <c r="AS154" s="117" t="str">
        <f t="shared" si="699"/>
        <v xml:space="preserve"> </v>
      </c>
      <c r="AT154" s="146">
        <f t="shared" si="783"/>
        <v>0</v>
      </c>
      <c r="AU154" s="133">
        <f t="shared" si="784"/>
        <v>0</v>
      </c>
      <c r="AV154" s="134">
        <f t="shared" si="785"/>
        <v>0</v>
      </c>
      <c r="AW154" s="140" t="e">
        <f t="shared" si="786"/>
        <v>#DIV/0!</v>
      </c>
      <c r="AX154" s="141"/>
      <c r="AY154" s="135"/>
      <c r="AZ154" s="143"/>
      <c r="BA154" s="144"/>
      <c r="BB154" s="133"/>
      <c r="BC154" s="143"/>
      <c r="BD154" s="147"/>
      <c r="BE154" s="117" t="str">
        <f t="shared" si="700"/>
        <v xml:space="preserve"> </v>
      </c>
      <c r="BF154" s="146">
        <f t="shared" si="787"/>
        <v>0</v>
      </c>
      <c r="BG154" s="133">
        <f t="shared" si="788"/>
        <v>0</v>
      </c>
      <c r="BH154" s="134">
        <f t="shared" si="789"/>
        <v>0</v>
      </c>
      <c r="BI154" s="140" t="e">
        <f t="shared" si="790"/>
        <v>#DIV/0!</v>
      </c>
      <c r="BJ154" s="141"/>
      <c r="BK154" s="135"/>
      <c r="BL154" s="143"/>
      <c r="BM154" s="144"/>
      <c r="BN154" s="133"/>
      <c r="BO154" s="143"/>
      <c r="BP154" s="147"/>
      <c r="BQ154" s="117" t="str">
        <f t="shared" si="701"/>
        <v xml:space="preserve"> </v>
      </c>
      <c r="BR154" s="146">
        <f t="shared" si="791"/>
        <v>0</v>
      </c>
      <c r="BS154" s="133">
        <f t="shared" si="792"/>
        <v>0</v>
      </c>
      <c r="BT154" s="134">
        <f t="shared" si="793"/>
        <v>0</v>
      </c>
      <c r="BU154" s="140" t="e">
        <f t="shared" si="794"/>
        <v>#DIV/0!</v>
      </c>
      <c r="BV154" s="141"/>
      <c r="BW154" s="135"/>
      <c r="BX154" s="143"/>
      <c r="BY154" s="144"/>
      <c r="BZ154" s="133"/>
      <c r="CA154" s="143"/>
      <c r="CB154" s="147"/>
      <c r="CC154" s="117" t="str">
        <f t="shared" si="702"/>
        <v xml:space="preserve"> </v>
      </c>
      <c r="CD154" s="146">
        <f t="shared" si="795"/>
        <v>0</v>
      </c>
      <c r="CE154" s="133">
        <f t="shared" si="796"/>
        <v>0</v>
      </c>
      <c r="CF154" s="134">
        <f t="shared" si="797"/>
        <v>0</v>
      </c>
      <c r="CG154" s="140" t="e">
        <f t="shared" si="798"/>
        <v>#DIV/0!</v>
      </c>
      <c r="CH154" s="141"/>
      <c r="CI154" s="135"/>
      <c r="CJ154" s="143"/>
      <c r="CK154" s="144"/>
      <c r="CL154" s="133"/>
      <c r="CM154" s="143"/>
      <c r="CN154" s="147"/>
      <c r="CP154" s="130" t="str">
        <f t="shared" si="660"/>
        <v/>
      </c>
    </row>
    <row r="155" spans="2:94" s="103" customFormat="1" x14ac:dyDescent="0.25">
      <c r="B155" s="131"/>
      <c r="C155" s="106"/>
      <c r="D155" s="105"/>
      <c r="E155" s="106"/>
      <c r="F155" s="148" t="s">
        <v>38</v>
      </c>
      <c r="G155" s="52"/>
      <c r="H155" s="52"/>
      <c r="I155" s="133"/>
      <c r="J155" s="175"/>
      <c r="K155" s="133">
        <f t="shared" si="774"/>
        <v>0</v>
      </c>
      <c r="L155" s="134">
        <f t="shared" si="775"/>
        <v>0</v>
      </c>
      <c r="M155" s="135">
        <f t="shared" si="673"/>
        <v>0</v>
      </c>
      <c r="N155" s="136"/>
      <c r="O155" s="133"/>
      <c r="P155" s="137"/>
      <c r="Q155" s="138"/>
      <c r="R155" s="134"/>
      <c r="S155" s="137"/>
      <c r="T155" s="117"/>
      <c r="U155" s="117" t="str">
        <f t="shared" si="674"/>
        <v xml:space="preserve"> </v>
      </c>
      <c r="V155" s="52">
        <f t="shared" si="776"/>
        <v>0</v>
      </c>
      <c r="W155" s="133">
        <f t="shared" si="777"/>
        <v>0</v>
      </c>
      <c r="X155" s="134">
        <f t="shared" si="778"/>
        <v>0</v>
      </c>
      <c r="Y155" s="140" t="e">
        <f t="shared" si="779"/>
        <v>#DIV/0!</v>
      </c>
      <c r="Z155" s="141"/>
      <c r="AA155" s="142"/>
      <c r="AB155" s="143"/>
      <c r="AC155" s="144"/>
      <c r="AD155" s="133"/>
      <c r="AE155" s="143"/>
      <c r="AF155" s="145"/>
      <c r="AG155" s="117" t="str">
        <f t="shared" si="679"/>
        <v xml:space="preserve"> </v>
      </c>
      <c r="AH155" s="146">
        <f t="shared" si="780"/>
        <v>0</v>
      </c>
      <c r="AI155" s="133">
        <f t="shared" si="780"/>
        <v>0</v>
      </c>
      <c r="AJ155" s="134">
        <f t="shared" si="781"/>
        <v>0</v>
      </c>
      <c r="AK155" s="140" t="e">
        <f t="shared" si="782"/>
        <v>#DIV/0!</v>
      </c>
      <c r="AL155" s="141"/>
      <c r="AM155" s="135"/>
      <c r="AN155" s="143"/>
      <c r="AO155" s="144"/>
      <c r="AP155" s="133"/>
      <c r="AQ155" s="143"/>
      <c r="AR155" s="147"/>
      <c r="AS155" s="117" t="str">
        <f t="shared" si="699"/>
        <v xml:space="preserve"> </v>
      </c>
      <c r="AT155" s="146">
        <f t="shared" si="783"/>
        <v>0</v>
      </c>
      <c r="AU155" s="133">
        <f t="shared" si="784"/>
        <v>0</v>
      </c>
      <c r="AV155" s="134">
        <f t="shared" si="785"/>
        <v>0</v>
      </c>
      <c r="AW155" s="140" t="e">
        <f t="shared" si="786"/>
        <v>#DIV/0!</v>
      </c>
      <c r="AX155" s="141"/>
      <c r="AY155" s="135"/>
      <c r="AZ155" s="143"/>
      <c r="BA155" s="144"/>
      <c r="BB155" s="133"/>
      <c r="BC155" s="143"/>
      <c r="BD155" s="147"/>
      <c r="BE155" s="117" t="str">
        <f t="shared" si="700"/>
        <v xml:space="preserve"> </v>
      </c>
      <c r="BF155" s="146">
        <f t="shared" si="787"/>
        <v>0</v>
      </c>
      <c r="BG155" s="133">
        <f t="shared" si="788"/>
        <v>0</v>
      </c>
      <c r="BH155" s="134">
        <f t="shared" si="789"/>
        <v>0</v>
      </c>
      <c r="BI155" s="140" t="e">
        <f t="shared" si="790"/>
        <v>#DIV/0!</v>
      </c>
      <c r="BJ155" s="141"/>
      <c r="BK155" s="135"/>
      <c r="BL155" s="143"/>
      <c r="BM155" s="144"/>
      <c r="BN155" s="133"/>
      <c r="BO155" s="143"/>
      <c r="BP155" s="147"/>
      <c r="BQ155" s="117" t="str">
        <f t="shared" si="701"/>
        <v xml:space="preserve"> </v>
      </c>
      <c r="BR155" s="146">
        <f t="shared" si="791"/>
        <v>0</v>
      </c>
      <c r="BS155" s="133">
        <f t="shared" si="792"/>
        <v>0</v>
      </c>
      <c r="BT155" s="134">
        <f t="shared" si="793"/>
        <v>0</v>
      </c>
      <c r="BU155" s="140" t="e">
        <f t="shared" si="794"/>
        <v>#DIV/0!</v>
      </c>
      <c r="BV155" s="141"/>
      <c r="BW155" s="135"/>
      <c r="BX155" s="143"/>
      <c r="BY155" s="144"/>
      <c r="BZ155" s="133"/>
      <c r="CA155" s="143"/>
      <c r="CB155" s="147"/>
      <c r="CC155" s="117" t="str">
        <f t="shared" si="702"/>
        <v xml:space="preserve"> </v>
      </c>
      <c r="CD155" s="146">
        <f t="shared" si="795"/>
        <v>0</v>
      </c>
      <c r="CE155" s="133">
        <f t="shared" si="796"/>
        <v>0</v>
      </c>
      <c r="CF155" s="134">
        <f t="shared" si="797"/>
        <v>0</v>
      </c>
      <c r="CG155" s="140" t="e">
        <f t="shared" si="798"/>
        <v>#DIV/0!</v>
      </c>
      <c r="CH155" s="141"/>
      <c r="CI155" s="135"/>
      <c r="CJ155" s="143"/>
      <c r="CK155" s="144"/>
      <c r="CL155" s="133"/>
      <c r="CM155" s="143"/>
      <c r="CN155" s="147"/>
      <c r="CP155" s="130" t="str">
        <f t="shared" si="660"/>
        <v/>
      </c>
    </row>
    <row r="156" spans="2:94" s="103" customFormat="1" x14ac:dyDescent="0.25">
      <c r="B156" s="104" t="s">
        <v>133</v>
      </c>
      <c r="C156" s="106"/>
      <c r="D156" s="105"/>
      <c r="E156" s="435" t="s">
        <v>158</v>
      </c>
      <c r="F156" s="435"/>
      <c r="G156" s="108"/>
      <c r="H156" s="108"/>
      <c r="I156" s="109"/>
      <c r="J156" s="175"/>
      <c r="K156" s="110">
        <f t="shared" si="774"/>
        <v>0</v>
      </c>
      <c r="L156" s="111">
        <f t="shared" si="775"/>
        <v>0</v>
      </c>
      <c r="M156" s="112">
        <f t="shared" si="673"/>
        <v>0</v>
      </c>
      <c r="N156" s="113"/>
      <c r="O156" s="110">
        <f>L156-M156</f>
        <v>0</v>
      </c>
      <c r="P156" s="114"/>
      <c r="Q156" s="115">
        <f>100%</f>
        <v>1</v>
      </c>
      <c r="R156" s="111">
        <f>ROUND((Q156*M156),0)</f>
        <v>0</v>
      </c>
      <c r="S156" s="114"/>
      <c r="T156" s="149"/>
      <c r="U156" s="117" t="e">
        <f t="shared" si="674"/>
        <v>#DIV/0!</v>
      </c>
      <c r="V156" s="108">
        <f t="shared" si="776"/>
        <v>0</v>
      </c>
      <c r="W156" s="110">
        <f t="shared" si="777"/>
        <v>0</v>
      </c>
      <c r="X156" s="111">
        <f t="shared" si="778"/>
        <v>0</v>
      </c>
      <c r="Y156" s="153" t="e">
        <f t="shared" si="779"/>
        <v>#DIV/0!</v>
      </c>
      <c r="Z156" s="119"/>
      <c r="AA156" s="120" t="e">
        <f>X156-Y156</f>
        <v>#DIV/0!</v>
      </c>
      <c r="AB156" s="121"/>
      <c r="AC156" s="122">
        <f>100%</f>
        <v>1</v>
      </c>
      <c r="AD156" s="110" t="e">
        <f>ROUND((AC156*Y156),0)</f>
        <v>#DIV/0!</v>
      </c>
      <c r="AE156" s="121"/>
      <c r="AF156" s="123" t="e">
        <f>Y156-M156</f>
        <v>#DIV/0!</v>
      </c>
      <c r="AG156" s="117" t="e">
        <f t="shared" si="679"/>
        <v>#DIV/0!</v>
      </c>
      <c r="AH156" s="124">
        <f t="shared" si="780"/>
        <v>0</v>
      </c>
      <c r="AI156" s="110">
        <f t="shared" si="780"/>
        <v>0</v>
      </c>
      <c r="AJ156" s="111">
        <f t="shared" si="781"/>
        <v>0</v>
      </c>
      <c r="AK156" s="153" t="e">
        <f t="shared" si="782"/>
        <v>#DIV/0!</v>
      </c>
      <c r="AL156" s="119"/>
      <c r="AM156" s="112" t="e">
        <f>AJ156-AK156</f>
        <v>#DIV/0!</v>
      </c>
      <c r="AN156" s="121"/>
      <c r="AO156" s="122">
        <f>100%</f>
        <v>1</v>
      </c>
      <c r="AP156" s="110" t="e">
        <f>AO156*AK156</f>
        <v>#DIV/0!</v>
      </c>
      <c r="AQ156" s="121"/>
      <c r="AR156" s="125" t="e">
        <f>AK156-Y156</f>
        <v>#DIV/0!</v>
      </c>
      <c r="AS156" s="117" t="e">
        <f t="shared" si="699"/>
        <v>#DIV/0!</v>
      </c>
      <c r="AT156" s="124">
        <f t="shared" si="783"/>
        <v>0</v>
      </c>
      <c r="AU156" s="110">
        <f t="shared" si="784"/>
        <v>0</v>
      </c>
      <c r="AV156" s="111">
        <f t="shared" si="785"/>
        <v>0</v>
      </c>
      <c r="AW156" s="153" t="e">
        <f t="shared" si="786"/>
        <v>#DIV/0!</v>
      </c>
      <c r="AX156" s="119"/>
      <c r="AY156" s="112" t="e">
        <f>AV156-AW156</f>
        <v>#DIV/0!</v>
      </c>
      <c r="AZ156" s="121"/>
      <c r="BA156" s="122">
        <f>100%</f>
        <v>1</v>
      </c>
      <c r="BB156" s="110" t="e">
        <f>BA156*AW156</f>
        <v>#DIV/0!</v>
      </c>
      <c r="BC156" s="121"/>
      <c r="BD156" s="126" t="e">
        <f>AW156-AK156</f>
        <v>#DIV/0!</v>
      </c>
      <c r="BE156" s="117" t="e">
        <f t="shared" si="700"/>
        <v>#DIV/0!</v>
      </c>
      <c r="BF156" s="124">
        <f t="shared" si="787"/>
        <v>0</v>
      </c>
      <c r="BG156" s="110">
        <f t="shared" si="788"/>
        <v>0</v>
      </c>
      <c r="BH156" s="111">
        <f t="shared" si="789"/>
        <v>0</v>
      </c>
      <c r="BI156" s="153" t="e">
        <f t="shared" si="790"/>
        <v>#DIV/0!</v>
      </c>
      <c r="BJ156" s="119"/>
      <c r="BK156" s="112" t="e">
        <f>BH156-BI156</f>
        <v>#DIV/0!</v>
      </c>
      <c r="BL156" s="121"/>
      <c r="BM156" s="122">
        <f>100%</f>
        <v>1</v>
      </c>
      <c r="BN156" s="110" t="e">
        <f>BM156*BI156</f>
        <v>#DIV/0!</v>
      </c>
      <c r="BO156" s="121"/>
      <c r="BP156" s="127" t="e">
        <f>BI156-AW156</f>
        <v>#DIV/0!</v>
      </c>
      <c r="BQ156" s="117" t="e">
        <f t="shared" si="701"/>
        <v>#DIV/0!</v>
      </c>
      <c r="BR156" s="124">
        <f t="shared" si="791"/>
        <v>0</v>
      </c>
      <c r="BS156" s="110">
        <f t="shared" si="792"/>
        <v>0</v>
      </c>
      <c r="BT156" s="111">
        <f t="shared" si="793"/>
        <v>0</v>
      </c>
      <c r="BU156" s="153" t="e">
        <f t="shared" si="794"/>
        <v>#DIV/0!</v>
      </c>
      <c r="BV156" s="119"/>
      <c r="BW156" s="112" t="e">
        <f>BT156-BU156</f>
        <v>#DIV/0!</v>
      </c>
      <c r="BX156" s="121"/>
      <c r="BY156" s="122">
        <f>100%</f>
        <v>1</v>
      </c>
      <c r="BZ156" s="110" t="e">
        <f>BY156*BU156</f>
        <v>#DIV/0!</v>
      </c>
      <c r="CA156" s="121"/>
      <c r="CB156" s="128" t="e">
        <f>BU156-BI156</f>
        <v>#DIV/0!</v>
      </c>
      <c r="CC156" s="117" t="e">
        <f t="shared" si="702"/>
        <v>#DIV/0!</v>
      </c>
      <c r="CD156" s="124">
        <f t="shared" si="795"/>
        <v>0</v>
      </c>
      <c r="CE156" s="110">
        <f t="shared" si="796"/>
        <v>0</v>
      </c>
      <c r="CF156" s="111">
        <f t="shared" si="797"/>
        <v>0</v>
      </c>
      <c r="CG156" s="153" t="e">
        <f t="shared" si="798"/>
        <v>#DIV/0!</v>
      </c>
      <c r="CH156" s="119"/>
      <c r="CI156" s="112" t="e">
        <f>CF156-CG156</f>
        <v>#DIV/0!</v>
      </c>
      <c r="CJ156" s="121"/>
      <c r="CK156" s="122">
        <f>100%</f>
        <v>1</v>
      </c>
      <c r="CL156" s="110" t="e">
        <f>CK156*CG156</f>
        <v>#DIV/0!</v>
      </c>
      <c r="CM156" s="121"/>
      <c r="CN156" s="129" t="e">
        <f>CG156-BU156</f>
        <v>#DIV/0!</v>
      </c>
      <c r="CP156" s="130" t="str">
        <f t="shared" si="660"/>
        <v>F/I</v>
      </c>
    </row>
    <row r="157" spans="2:94" s="103" customFormat="1" x14ac:dyDescent="0.25">
      <c r="B157" s="131"/>
      <c r="C157" s="106"/>
      <c r="D157" s="105"/>
      <c r="E157" s="106"/>
      <c r="F157" s="148" t="s">
        <v>37</v>
      </c>
      <c r="G157" s="52"/>
      <c r="H157" s="52"/>
      <c r="I157" s="133"/>
      <c r="J157" s="175"/>
      <c r="K157" s="133">
        <f t="shared" si="774"/>
        <v>0</v>
      </c>
      <c r="L157" s="134">
        <f t="shared" si="775"/>
        <v>0</v>
      </c>
      <c r="M157" s="135">
        <f t="shared" si="673"/>
        <v>0</v>
      </c>
      <c r="N157" s="136"/>
      <c r="O157" s="133"/>
      <c r="P157" s="137"/>
      <c r="Q157" s="138"/>
      <c r="R157" s="134"/>
      <c r="S157" s="137"/>
      <c r="T157" s="117"/>
      <c r="U157" s="117" t="str">
        <f t="shared" si="674"/>
        <v xml:space="preserve"> </v>
      </c>
      <c r="V157" s="52">
        <f t="shared" si="776"/>
        <v>0</v>
      </c>
      <c r="W157" s="133">
        <f t="shared" si="777"/>
        <v>0</v>
      </c>
      <c r="X157" s="134">
        <f t="shared" si="778"/>
        <v>0</v>
      </c>
      <c r="Y157" s="140" t="e">
        <f t="shared" si="779"/>
        <v>#DIV/0!</v>
      </c>
      <c r="Z157" s="141"/>
      <c r="AA157" s="142"/>
      <c r="AB157" s="143"/>
      <c r="AC157" s="144"/>
      <c r="AD157" s="133"/>
      <c r="AE157" s="143"/>
      <c r="AF157" s="145"/>
      <c r="AG157" s="117" t="str">
        <f t="shared" si="679"/>
        <v xml:space="preserve"> </v>
      </c>
      <c r="AH157" s="146">
        <f t="shared" si="780"/>
        <v>0</v>
      </c>
      <c r="AI157" s="133">
        <f t="shared" si="780"/>
        <v>0</v>
      </c>
      <c r="AJ157" s="134">
        <f t="shared" si="781"/>
        <v>0</v>
      </c>
      <c r="AK157" s="140" t="e">
        <f t="shared" si="782"/>
        <v>#DIV/0!</v>
      </c>
      <c r="AL157" s="141"/>
      <c r="AM157" s="135"/>
      <c r="AN157" s="143"/>
      <c r="AO157" s="144"/>
      <c r="AP157" s="133"/>
      <c r="AQ157" s="143"/>
      <c r="AR157" s="147"/>
      <c r="AS157" s="117" t="str">
        <f t="shared" si="699"/>
        <v xml:space="preserve"> </v>
      </c>
      <c r="AT157" s="146">
        <f t="shared" si="783"/>
        <v>0</v>
      </c>
      <c r="AU157" s="133">
        <f t="shared" si="784"/>
        <v>0</v>
      </c>
      <c r="AV157" s="134">
        <f t="shared" si="785"/>
        <v>0</v>
      </c>
      <c r="AW157" s="140" t="e">
        <f t="shared" si="786"/>
        <v>#DIV/0!</v>
      </c>
      <c r="AX157" s="141"/>
      <c r="AY157" s="135"/>
      <c r="AZ157" s="143"/>
      <c r="BA157" s="144"/>
      <c r="BB157" s="133"/>
      <c r="BC157" s="143"/>
      <c r="BD157" s="147"/>
      <c r="BE157" s="117" t="str">
        <f t="shared" si="700"/>
        <v xml:space="preserve"> </v>
      </c>
      <c r="BF157" s="146">
        <f t="shared" si="787"/>
        <v>0</v>
      </c>
      <c r="BG157" s="133">
        <f t="shared" si="788"/>
        <v>0</v>
      </c>
      <c r="BH157" s="134">
        <f t="shared" si="789"/>
        <v>0</v>
      </c>
      <c r="BI157" s="140" t="e">
        <f t="shared" si="790"/>
        <v>#DIV/0!</v>
      </c>
      <c r="BJ157" s="141"/>
      <c r="BK157" s="135"/>
      <c r="BL157" s="143"/>
      <c r="BM157" s="144"/>
      <c r="BN157" s="133"/>
      <c r="BO157" s="143"/>
      <c r="BP157" s="147"/>
      <c r="BQ157" s="117" t="str">
        <f t="shared" si="701"/>
        <v xml:space="preserve"> </v>
      </c>
      <c r="BR157" s="146">
        <f t="shared" si="791"/>
        <v>0</v>
      </c>
      <c r="BS157" s="133">
        <f t="shared" si="792"/>
        <v>0</v>
      </c>
      <c r="BT157" s="134">
        <f t="shared" si="793"/>
        <v>0</v>
      </c>
      <c r="BU157" s="140" t="e">
        <f t="shared" si="794"/>
        <v>#DIV/0!</v>
      </c>
      <c r="BV157" s="141"/>
      <c r="BW157" s="135"/>
      <c r="BX157" s="143"/>
      <c r="BY157" s="144"/>
      <c r="BZ157" s="133"/>
      <c r="CA157" s="143"/>
      <c r="CB157" s="147"/>
      <c r="CC157" s="117" t="str">
        <f t="shared" si="702"/>
        <v xml:space="preserve"> </v>
      </c>
      <c r="CD157" s="146">
        <f t="shared" si="795"/>
        <v>0</v>
      </c>
      <c r="CE157" s="133">
        <f t="shared" si="796"/>
        <v>0</v>
      </c>
      <c r="CF157" s="134">
        <f t="shared" si="797"/>
        <v>0</v>
      </c>
      <c r="CG157" s="140" t="e">
        <f t="shared" si="798"/>
        <v>#DIV/0!</v>
      </c>
      <c r="CH157" s="141"/>
      <c r="CI157" s="135"/>
      <c r="CJ157" s="143"/>
      <c r="CK157" s="144"/>
      <c r="CL157" s="133"/>
      <c r="CM157" s="143"/>
      <c r="CN157" s="147"/>
      <c r="CP157" s="130" t="str">
        <f t="shared" si="660"/>
        <v/>
      </c>
    </row>
    <row r="158" spans="2:94" s="103" customFormat="1" x14ac:dyDescent="0.25">
      <c r="B158" s="131"/>
      <c r="C158" s="106"/>
      <c r="D158" s="105"/>
      <c r="E158" s="106"/>
      <c r="F158" s="148" t="s">
        <v>38</v>
      </c>
      <c r="G158" s="52"/>
      <c r="H158" s="52"/>
      <c r="I158" s="133"/>
      <c r="J158" s="175"/>
      <c r="K158" s="133">
        <f t="shared" si="774"/>
        <v>0</v>
      </c>
      <c r="L158" s="134">
        <f t="shared" si="775"/>
        <v>0</v>
      </c>
      <c r="M158" s="135">
        <f t="shared" si="673"/>
        <v>0</v>
      </c>
      <c r="N158" s="136"/>
      <c r="O158" s="133"/>
      <c r="P158" s="137"/>
      <c r="Q158" s="138"/>
      <c r="R158" s="134"/>
      <c r="S158" s="137"/>
      <c r="T158" s="117"/>
      <c r="U158" s="117" t="str">
        <f t="shared" si="674"/>
        <v xml:space="preserve"> </v>
      </c>
      <c r="V158" s="52">
        <f t="shared" si="776"/>
        <v>0</v>
      </c>
      <c r="W158" s="133">
        <f t="shared" si="777"/>
        <v>0</v>
      </c>
      <c r="X158" s="134">
        <f t="shared" si="778"/>
        <v>0</v>
      </c>
      <c r="Y158" s="140" t="e">
        <f t="shared" si="779"/>
        <v>#DIV/0!</v>
      </c>
      <c r="Z158" s="141"/>
      <c r="AA158" s="142"/>
      <c r="AB158" s="143"/>
      <c r="AC158" s="144"/>
      <c r="AD158" s="133"/>
      <c r="AE158" s="143"/>
      <c r="AF158" s="145"/>
      <c r="AG158" s="117" t="str">
        <f t="shared" si="679"/>
        <v xml:space="preserve"> </v>
      </c>
      <c r="AH158" s="146">
        <f t="shared" si="780"/>
        <v>0</v>
      </c>
      <c r="AI158" s="133">
        <f t="shared" si="780"/>
        <v>0</v>
      </c>
      <c r="AJ158" s="134">
        <f t="shared" si="781"/>
        <v>0</v>
      </c>
      <c r="AK158" s="140" t="e">
        <f t="shared" si="782"/>
        <v>#DIV/0!</v>
      </c>
      <c r="AL158" s="141"/>
      <c r="AM158" s="135"/>
      <c r="AN158" s="143"/>
      <c r="AO158" s="144"/>
      <c r="AP158" s="133"/>
      <c r="AQ158" s="143"/>
      <c r="AR158" s="147"/>
      <c r="AS158" s="117" t="str">
        <f t="shared" si="699"/>
        <v xml:space="preserve"> </v>
      </c>
      <c r="AT158" s="146">
        <f t="shared" si="783"/>
        <v>0</v>
      </c>
      <c r="AU158" s="133">
        <f t="shared" si="784"/>
        <v>0</v>
      </c>
      <c r="AV158" s="134">
        <f t="shared" si="785"/>
        <v>0</v>
      </c>
      <c r="AW158" s="140" t="e">
        <f t="shared" si="786"/>
        <v>#DIV/0!</v>
      </c>
      <c r="AX158" s="141"/>
      <c r="AY158" s="135"/>
      <c r="AZ158" s="143"/>
      <c r="BA158" s="144"/>
      <c r="BB158" s="133"/>
      <c r="BC158" s="143"/>
      <c r="BD158" s="147"/>
      <c r="BE158" s="117" t="str">
        <f t="shared" si="700"/>
        <v xml:space="preserve"> </v>
      </c>
      <c r="BF158" s="146">
        <f t="shared" si="787"/>
        <v>0</v>
      </c>
      <c r="BG158" s="133">
        <f t="shared" si="788"/>
        <v>0</v>
      </c>
      <c r="BH158" s="134">
        <f t="shared" si="789"/>
        <v>0</v>
      </c>
      <c r="BI158" s="140" t="e">
        <f t="shared" si="790"/>
        <v>#DIV/0!</v>
      </c>
      <c r="BJ158" s="141"/>
      <c r="BK158" s="135"/>
      <c r="BL158" s="143"/>
      <c r="BM158" s="144"/>
      <c r="BN158" s="133"/>
      <c r="BO158" s="143"/>
      <c r="BP158" s="147"/>
      <c r="BQ158" s="117" t="str">
        <f t="shared" si="701"/>
        <v xml:space="preserve"> </v>
      </c>
      <c r="BR158" s="146">
        <f t="shared" si="791"/>
        <v>0</v>
      </c>
      <c r="BS158" s="133">
        <f t="shared" si="792"/>
        <v>0</v>
      </c>
      <c r="BT158" s="134">
        <f t="shared" si="793"/>
        <v>0</v>
      </c>
      <c r="BU158" s="140" t="e">
        <f t="shared" si="794"/>
        <v>#DIV/0!</v>
      </c>
      <c r="BV158" s="141"/>
      <c r="BW158" s="135"/>
      <c r="BX158" s="143"/>
      <c r="BY158" s="144"/>
      <c r="BZ158" s="133"/>
      <c r="CA158" s="143"/>
      <c r="CB158" s="147"/>
      <c r="CC158" s="117" t="str">
        <f t="shared" si="702"/>
        <v xml:space="preserve"> </v>
      </c>
      <c r="CD158" s="146">
        <f t="shared" si="795"/>
        <v>0</v>
      </c>
      <c r="CE158" s="133">
        <f t="shared" si="796"/>
        <v>0</v>
      </c>
      <c r="CF158" s="134">
        <f t="shared" si="797"/>
        <v>0</v>
      </c>
      <c r="CG158" s="140" t="e">
        <f t="shared" si="798"/>
        <v>#DIV/0!</v>
      </c>
      <c r="CH158" s="141"/>
      <c r="CI158" s="135"/>
      <c r="CJ158" s="143"/>
      <c r="CK158" s="144"/>
      <c r="CL158" s="133"/>
      <c r="CM158" s="143"/>
      <c r="CN158" s="147"/>
      <c r="CP158" s="130" t="str">
        <f t="shared" si="660"/>
        <v/>
      </c>
    </row>
    <row r="159" spans="2:94" x14ac:dyDescent="0.25">
      <c r="B159" s="88" t="s">
        <v>104</v>
      </c>
      <c r="C159" s="172"/>
      <c r="D159" s="432" t="s">
        <v>27</v>
      </c>
      <c r="E159" s="433"/>
      <c r="F159" s="434"/>
      <c r="G159" s="90"/>
      <c r="H159" s="90"/>
      <c r="I159" s="91"/>
      <c r="J159" s="91"/>
      <c r="K159" s="92"/>
      <c r="L159" s="93">
        <f>M159+O159</f>
        <v>0</v>
      </c>
      <c r="M159" s="94">
        <f>+N159</f>
        <v>0</v>
      </c>
      <c r="N159" s="95">
        <f>+SUMIF($CP$5:$CP$220,$B159,M$5:M$220)</f>
        <v>0</v>
      </c>
      <c r="O159" s="92">
        <f>P159</f>
        <v>0</v>
      </c>
      <c r="P159" s="55">
        <f>+SUMIF($CP$5:$CP$220,$B159,O$5:O$220)</f>
        <v>0</v>
      </c>
      <c r="Q159" s="150"/>
      <c r="R159" s="93">
        <f>S159</f>
        <v>0</v>
      </c>
      <c r="S159" s="55">
        <f>+SUMIF($CP$5:$CP$220,$B159,R$5:R$220)</f>
        <v>0</v>
      </c>
      <c r="T159" s="97"/>
      <c r="U159" s="97" t="str">
        <f t="shared" si="674"/>
        <v xml:space="preserve"> </v>
      </c>
      <c r="V159" s="90"/>
      <c r="W159" s="92"/>
      <c r="X159" s="93" t="e">
        <f>Y159+AA159</f>
        <v>#DIV/0!</v>
      </c>
      <c r="Y159" s="94" t="e">
        <f>Z159</f>
        <v>#DIV/0!</v>
      </c>
      <c r="Z159" s="98" t="e">
        <f>+SUMIF($CP$5:$CP$220,$B159,Y$5:Y$220)</f>
        <v>#DIV/0!</v>
      </c>
      <c r="AA159" s="99" t="e">
        <f>AB159</f>
        <v>#DIV/0!</v>
      </c>
      <c r="AB159" s="98" t="e">
        <f>+SUMIF($CP$5:$CP$220,$B159,AA$5:AA$220)</f>
        <v>#DIV/0!</v>
      </c>
      <c r="AC159" s="96"/>
      <c r="AD159" s="92" t="e">
        <f>AE159</f>
        <v>#DIV/0!</v>
      </c>
      <c r="AE159" s="98" t="e">
        <f>+SUMIF($CP$5:$CP$220,$B159,AD$5:AD$220)</f>
        <v>#DIV/0!</v>
      </c>
      <c r="AF159" s="151"/>
      <c r="AG159" s="97" t="str">
        <f t="shared" si="679"/>
        <v xml:space="preserve"> </v>
      </c>
      <c r="AH159" s="101"/>
      <c r="AI159" s="92"/>
      <c r="AJ159" s="93" t="e">
        <f>AK159+AM159</f>
        <v>#DIV/0!</v>
      </c>
      <c r="AK159" s="94" t="e">
        <f>AL159</f>
        <v>#DIV/0!</v>
      </c>
      <c r="AL159" s="98" t="e">
        <f>+SUMIF($CP$5:$CP$220,$B159,AK$5:AK$220)</f>
        <v>#DIV/0!</v>
      </c>
      <c r="AM159" s="94" t="e">
        <f t="shared" ref="AM159" si="799">AM160+AM163</f>
        <v>#DIV/0!</v>
      </c>
      <c r="AN159" s="98" t="e">
        <f>+SUMIF($CP$5:$CP$220,$B159,AM$5:AM$220)</f>
        <v>#DIV/0!</v>
      </c>
      <c r="AO159" s="96"/>
      <c r="AP159" s="92" t="e">
        <f t="shared" ref="AP159" si="800">AP160+AP163</f>
        <v>#DIV/0!</v>
      </c>
      <c r="AQ159" s="98" t="e">
        <f>+SUMIF($CP$5:$CP$220,$B159,AP$5:AP$220)</f>
        <v>#DIV/0!</v>
      </c>
      <c r="AR159" s="152"/>
      <c r="AS159" s="97" t="str">
        <f t="shared" si="699"/>
        <v xml:space="preserve"> </v>
      </c>
      <c r="AT159" s="101"/>
      <c r="AU159" s="92"/>
      <c r="AV159" s="93" t="e">
        <f>AW159+AY159</f>
        <v>#DIV/0!</v>
      </c>
      <c r="AW159" s="94" t="e">
        <f>AX159</f>
        <v>#DIV/0!</v>
      </c>
      <c r="AX159" s="98" t="e">
        <f>+SUMIF($CP$5:$CP$220,$B159,AW$5:AW$220)</f>
        <v>#DIV/0!</v>
      </c>
      <c r="AY159" s="94" t="e">
        <f t="shared" ref="AY159" si="801">AY160+AY163</f>
        <v>#DIV/0!</v>
      </c>
      <c r="AZ159" s="98" t="e">
        <f>+SUMIF($CP$5:$CP$220,$B159,AY$5:AY$220)</f>
        <v>#DIV/0!</v>
      </c>
      <c r="BA159" s="96"/>
      <c r="BB159" s="92" t="e">
        <f t="shared" ref="BB159" si="802">BB160+BB163</f>
        <v>#DIV/0!</v>
      </c>
      <c r="BC159" s="98" t="e">
        <f>+SUMIF($CP$5:$CP$220,$B159,BB$5:BB$220)</f>
        <v>#DIV/0!</v>
      </c>
      <c r="BD159" s="152"/>
      <c r="BE159" s="97" t="str">
        <f t="shared" si="700"/>
        <v xml:space="preserve"> </v>
      </c>
      <c r="BF159" s="101"/>
      <c r="BG159" s="92"/>
      <c r="BH159" s="93" t="e">
        <f>BI159+BK159</f>
        <v>#DIV/0!</v>
      </c>
      <c r="BI159" s="94" t="e">
        <f>BJ159</f>
        <v>#DIV/0!</v>
      </c>
      <c r="BJ159" s="98" t="e">
        <f>+SUMIF($CP$5:$CP$220,$B159,BI$5:BI$220)</f>
        <v>#DIV/0!</v>
      </c>
      <c r="BK159" s="94" t="e">
        <f t="shared" ref="BK159" si="803">BK160+BK163</f>
        <v>#DIV/0!</v>
      </c>
      <c r="BL159" s="98" t="e">
        <f>+SUMIF($CP$5:$CP$220,$B159,BK$5:BK$220)</f>
        <v>#DIV/0!</v>
      </c>
      <c r="BM159" s="96"/>
      <c r="BN159" s="92" t="e">
        <f t="shared" ref="BN159" si="804">BN160+BN163</f>
        <v>#DIV/0!</v>
      </c>
      <c r="BO159" s="98" t="e">
        <f>+SUMIF($CP$5:$CP$220,$B159,BN$5:BN$220)</f>
        <v>#DIV/0!</v>
      </c>
      <c r="BP159" s="152"/>
      <c r="BQ159" s="97" t="str">
        <f t="shared" si="701"/>
        <v xml:space="preserve"> </v>
      </c>
      <c r="BR159" s="101"/>
      <c r="BS159" s="92"/>
      <c r="BT159" s="93" t="e">
        <f>BU159+BW159</f>
        <v>#DIV/0!</v>
      </c>
      <c r="BU159" s="94" t="e">
        <f>BV159</f>
        <v>#DIV/0!</v>
      </c>
      <c r="BV159" s="98" t="e">
        <f>+SUMIF($CP$5:$CP$220,$B159,BU$5:BU$220)</f>
        <v>#DIV/0!</v>
      </c>
      <c r="BW159" s="94" t="e">
        <f t="shared" ref="BW159" si="805">BW160+BW163</f>
        <v>#DIV/0!</v>
      </c>
      <c r="BX159" s="98" t="e">
        <f>+SUMIF($CP$5:$CP$220,$B159,BW$5:BW$220)</f>
        <v>#DIV/0!</v>
      </c>
      <c r="BY159" s="96"/>
      <c r="BZ159" s="92" t="e">
        <f t="shared" ref="BZ159" si="806">BZ160+BZ163</f>
        <v>#DIV/0!</v>
      </c>
      <c r="CA159" s="98" t="e">
        <f>+SUMIF($CP$5:$CP$220,$B159,BZ$5:BZ$220)</f>
        <v>#DIV/0!</v>
      </c>
      <c r="CB159" s="152"/>
      <c r="CC159" s="97" t="str">
        <f t="shared" si="702"/>
        <v xml:space="preserve"> </v>
      </c>
      <c r="CD159" s="101"/>
      <c r="CE159" s="92"/>
      <c r="CF159" s="93" t="e">
        <f>CG159+CI159</f>
        <v>#DIV/0!</v>
      </c>
      <c r="CG159" s="94" t="e">
        <f>CH159</f>
        <v>#DIV/0!</v>
      </c>
      <c r="CH159" s="98" t="e">
        <f>+SUMIF($CP$5:$CP$220,$B159,CG$5:CG$220)</f>
        <v>#DIV/0!</v>
      </c>
      <c r="CI159" s="94" t="e">
        <f t="shared" ref="CI159" si="807">CI160+CI163</f>
        <v>#DIV/0!</v>
      </c>
      <c r="CJ159" s="98" t="e">
        <f>+SUMIF($CP$5:$CP$220,$B159,CI$5:CI$220)</f>
        <v>#DIV/0!</v>
      </c>
      <c r="CK159" s="96"/>
      <c r="CL159" s="92" t="e">
        <f t="shared" ref="CL159" si="808">CL160+CL163</f>
        <v>#DIV/0!</v>
      </c>
      <c r="CM159" s="98" t="e">
        <f>+SUMIF($CP$5:$CP$220,$B159,CL$5:CL$220)</f>
        <v>#DIV/0!</v>
      </c>
      <c r="CN159" s="152"/>
      <c r="CP159" s="65" t="str">
        <f t="shared" si="660"/>
        <v/>
      </c>
    </row>
    <row r="160" spans="2:94" s="103" customFormat="1" x14ac:dyDescent="0.25">
      <c r="B160" s="104" t="s">
        <v>105</v>
      </c>
      <c r="C160" s="106"/>
      <c r="D160" s="177"/>
      <c r="E160" s="435" t="s">
        <v>158</v>
      </c>
      <c r="F160" s="435"/>
      <c r="G160" s="108"/>
      <c r="H160" s="108"/>
      <c r="I160" s="109"/>
      <c r="J160" s="109"/>
      <c r="K160" s="110">
        <f t="shared" ref="K160:K165" si="809">I160+J160</f>
        <v>0</v>
      </c>
      <c r="L160" s="111">
        <f t="shared" ref="L160:L165" si="810">H160*K160</f>
        <v>0</v>
      </c>
      <c r="M160" s="112">
        <f t="shared" si="673"/>
        <v>0</v>
      </c>
      <c r="N160" s="113"/>
      <c r="O160" s="110">
        <f>L160-M160</f>
        <v>0</v>
      </c>
      <c r="P160" s="114"/>
      <c r="Q160" s="115">
        <f>100%</f>
        <v>1</v>
      </c>
      <c r="R160" s="111">
        <f>ROUND((Q160*M160),0)</f>
        <v>0</v>
      </c>
      <c r="S160" s="114"/>
      <c r="T160" s="149"/>
      <c r="U160" s="117" t="e">
        <f t="shared" si="674"/>
        <v>#DIV/0!</v>
      </c>
      <c r="V160" s="108">
        <f t="shared" ref="V160:V165" si="811">H160</f>
        <v>0</v>
      </c>
      <c r="W160" s="110">
        <f t="shared" ref="W160:W165" si="812">K160</f>
        <v>0</v>
      </c>
      <c r="X160" s="111">
        <f t="shared" ref="X160:X165" si="813">V160*W160</f>
        <v>0</v>
      </c>
      <c r="Y160" s="153" t="e">
        <f t="shared" ref="Y160:Y165" si="814">($M160/$L160)*X160</f>
        <v>#DIV/0!</v>
      </c>
      <c r="Z160" s="119"/>
      <c r="AA160" s="120" t="e">
        <f>X160-Y160</f>
        <v>#DIV/0!</v>
      </c>
      <c r="AB160" s="121"/>
      <c r="AC160" s="122">
        <f>100%</f>
        <v>1</v>
      </c>
      <c r="AD160" s="110" t="e">
        <f>ROUND((AC160*Y160),0)</f>
        <v>#DIV/0!</v>
      </c>
      <c r="AE160" s="121"/>
      <c r="AF160" s="123" t="e">
        <f>Y160-M160</f>
        <v>#DIV/0!</v>
      </c>
      <c r="AG160" s="117" t="e">
        <f t="shared" si="679"/>
        <v>#DIV/0!</v>
      </c>
      <c r="AH160" s="124">
        <f t="shared" ref="AH160:AI165" si="815">V160</f>
        <v>0</v>
      </c>
      <c r="AI160" s="110">
        <f t="shared" si="815"/>
        <v>0</v>
      </c>
      <c r="AJ160" s="111">
        <f t="shared" ref="AJ160:AJ165" si="816">AH160*AI160</f>
        <v>0</v>
      </c>
      <c r="AK160" s="153" t="e">
        <f t="shared" ref="AK160:AK165" si="817">($M160/$L160)*AJ160</f>
        <v>#DIV/0!</v>
      </c>
      <c r="AL160" s="119"/>
      <c r="AM160" s="112" t="e">
        <f>AJ160-AK160</f>
        <v>#DIV/0!</v>
      </c>
      <c r="AN160" s="121"/>
      <c r="AO160" s="122">
        <f>100%</f>
        <v>1</v>
      </c>
      <c r="AP160" s="110" t="e">
        <f>AO160*AK160</f>
        <v>#DIV/0!</v>
      </c>
      <c r="AQ160" s="121"/>
      <c r="AR160" s="125" t="e">
        <f>AK160-Y160</f>
        <v>#DIV/0!</v>
      </c>
      <c r="AS160" s="117" t="e">
        <f t="shared" si="699"/>
        <v>#DIV/0!</v>
      </c>
      <c r="AT160" s="124">
        <f t="shared" ref="AT160:AT165" si="818">AH160</f>
        <v>0</v>
      </c>
      <c r="AU160" s="110">
        <f t="shared" ref="AU160:AU165" si="819">AI160</f>
        <v>0</v>
      </c>
      <c r="AV160" s="111">
        <f t="shared" ref="AV160:AV165" si="820">AT160*AU160</f>
        <v>0</v>
      </c>
      <c r="AW160" s="153" t="e">
        <f t="shared" ref="AW160:AW165" si="821">($M160/$L160)*AV160</f>
        <v>#DIV/0!</v>
      </c>
      <c r="AX160" s="119"/>
      <c r="AY160" s="112" t="e">
        <f>AV160-AW160</f>
        <v>#DIV/0!</v>
      </c>
      <c r="AZ160" s="121"/>
      <c r="BA160" s="122">
        <f>100%</f>
        <v>1</v>
      </c>
      <c r="BB160" s="110" t="e">
        <f>BA160*AW160</f>
        <v>#DIV/0!</v>
      </c>
      <c r="BC160" s="121"/>
      <c r="BD160" s="126" t="e">
        <f>AW160-AK160</f>
        <v>#DIV/0!</v>
      </c>
      <c r="BE160" s="117" t="e">
        <f t="shared" si="700"/>
        <v>#DIV/0!</v>
      </c>
      <c r="BF160" s="124">
        <f t="shared" ref="BF160:BF165" si="822">AT160</f>
        <v>0</v>
      </c>
      <c r="BG160" s="110">
        <f t="shared" ref="BG160:BG165" si="823">AU160</f>
        <v>0</v>
      </c>
      <c r="BH160" s="111">
        <f t="shared" ref="BH160:BH165" si="824">BF160*BG160</f>
        <v>0</v>
      </c>
      <c r="BI160" s="153" t="e">
        <f t="shared" ref="BI160:BI165" si="825">($M160/$L160)*BH160</f>
        <v>#DIV/0!</v>
      </c>
      <c r="BJ160" s="119"/>
      <c r="BK160" s="112" t="e">
        <f>BH160-BI160</f>
        <v>#DIV/0!</v>
      </c>
      <c r="BL160" s="121"/>
      <c r="BM160" s="122">
        <f>100%</f>
        <v>1</v>
      </c>
      <c r="BN160" s="110" t="e">
        <f>BM160*BI160</f>
        <v>#DIV/0!</v>
      </c>
      <c r="BO160" s="121"/>
      <c r="BP160" s="127" t="e">
        <f>BI160-AW160</f>
        <v>#DIV/0!</v>
      </c>
      <c r="BQ160" s="117" t="e">
        <f t="shared" si="701"/>
        <v>#DIV/0!</v>
      </c>
      <c r="BR160" s="124">
        <f t="shared" ref="BR160:BR165" si="826">BF160</f>
        <v>0</v>
      </c>
      <c r="BS160" s="110">
        <f t="shared" ref="BS160:BS165" si="827">BG160</f>
        <v>0</v>
      </c>
      <c r="BT160" s="111">
        <f t="shared" ref="BT160:BT165" si="828">BR160*BS160</f>
        <v>0</v>
      </c>
      <c r="BU160" s="153" t="e">
        <f t="shared" ref="BU160:BU165" si="829">($M160/$L160)*BT160</f>
        <v>#DIV/0!</v>
      </c>
      <c r="BV160" s="119"/>
      <c r="BW160" s="112" t="e">
        <f>BT160-BU160</f>
        <v>#DIV/0!</v>
      </c>
      <c r="BX160" s="121"/>
      <c r="BY160" s="122">
        <f>100%</f>
        <v>1</v>
      </c>
      <c r="BZ160" s="110" t="e">
        <f>BY160*BU160</f>
        <v>#DIV/0!</v>
      </c>
      <c r="CA160" s="121"/>
      <c r="CB160" s="128" t="e">
        <f>BU160-BI160</f>
        <v>#DIV/0!</v>
      </c>
      <c r="CC160" s="117" t="e">
        <f t="shared" si="702"/>
        <v>#DIV/0!</v>
      </c>
      <c r="CD160" s="124">
        <f t="shared" ref="CD160:CD165" si="830">BR160</f>
        <v>0</v>
      </c>
      <c r="CE160" s="110">
        <f t="shared" ref="CE160:CE165" si="831">BS160</f>
        <v>0</v>
      </c>
      <c r="CF160" s="111">
        <f t="shared" ref="CF160:CF165" si="832">CD160*CE160</f>
        <v>0</v>
      </c>
      <c r="CG160" s="153" t="e">
        <f t="shared" ref="CG160:CG165" si="833">($M160/$L160)*CF160</f>
        <v>#DIV/0!</v>
      </c>
      <c r="CH160" s="119"/>
      <c r="CI160" s="112" t="e">
        <f>CF160-CG160</f>
        <v>#DIV/0!</v>
      </c>
      <c r="CJ160" s="121"/>
      <c r="CK160" s="122">
        <f>100%</f>
        <v>1</v>
      </c>
      <c r="CL160" s="110" t="e">
        <f>CK160*CG160</f>
        <v>#DIV/0!</v>
      </c>
      <c r="CM160" s="121"/>
      <c r="CN160" s="129" t="e">
        <f>CG160-BU160</f>
        <v>#DIV/0!</v>
      </c>
      <c r="CP160" s="130" t="str">
        <f t="shared" si="660"/>
        <v>F/II</v>
      </c>
    </row>
    <row r="161" spans="2:94" s="103" customFormat="1" x14ac:dyDescent="0.25">
      <c r="B161" s="131"/>
      <c r="C161" s="106"/>
      <c r="D161" s="177"/>
      <c r="E161" s="106"/>
      <c r="F161" s="148" t="s">
        <v>37</v>
      </c>
      <c r="G161" s="52"/>
      <c r="H161" s="52"/>
      <c r="I161" s="133"/>
      <c r="J161" s="133"/>
      <c r="K161" s="133">
        <f>I161+J161</f>
        <v>0</v>
      </c>
      <c r="L161" s="134">
        <f t="shared" si="810"/>
        <v>0</v>
      </c>
      <c r="M161" s="135">
        <f t="shared" si="673"/>
        <v>0</v>
      </c>
      <c r="N161" s="136"/>
      <c r="O161" s="133"/>
      <c r="P161" s="137"/>
      <c r="Q161" s="138"/>
      <c r="R161" s="134"/>
      <c r="S161" s="137"/>
      <c r="T161" s="117"/>
      <c r="U161" s="117" t="str">
        <f t="shared" si="674"/>
        <v xml:space="preserve"> </v>
      </c>
      <c r="V161" s="52">
        <f t="shared" si="811"/>
        <v>0</v>
      </c>
      <c r="W161" s="133">
        <f t="shared" si="812"/>
        <v>0</v>
      </c>
      <c r="X161" s="134">
        <f t="shared" si="813"/>
        <v>0</v>
      </c>
      <c r="Y161" s="140" t="e">
        <f t="shared" si="814"/>
        <v>#DIV/0!</v>
      </c>
      <c r="Z161" s="141"/>
      <c r="AA161" s="142"/>
      <c r="AB161" s="143"/>
      <c r="AC161" s="144"/>
      <c r="AD161" s="133"/>
      <c r="AE161" s="143"/>
      <c r="AF161" s="145"/>
      <c r="AG161" s="117" t="str">
        <f t="shared" si="679"/>
        <v xml:space="preserve"> </v>
      </c>
      <c r="AH161" s="146">
        <f t="shared" si="815"/>
        <v>0</v>
      </c>
      <c r="AI161" s="133">
        <f t="shared" si="815"/>
        <v>0</v>
      </c>
      <c r="AJ161" s="134">
        <f t="shared" si="816"/>
        <v>0</v>
      </c>
      <c r="AK161" s="140" t="e">
        <f t="shared" si="817"/>
        <v>#DIV/0!</v>
      </c>
      <c r="AL161" s="141"/>
      <c r="AM161" s="135"/>
      <c r="AN161" s="143"/>
      <c r="AO161" s="144"/>
      <c r="AP161" s="133"/>
      <c r="AQ161" s="143"/>
      <c r="AR161" s="147"/>
      <c r="AS161" s="117" t="str">
        <f t="shared" si="699"/>
        <v xml:space="preserve"> </v>
      </c>
      <c r="AT161" s="146">
        <f t="shared" si="818"/>
        <v>0</v>
      </c>
      <c r="AU161" s="133">
        <f t="shared" si="819"/>
        <v>0</v>
      </c>
      <c r="AV161" s="134">
        <f t="shared" si="820"/>
        <v>0</v>
      </c>
      <c r="AW161" s="140" t="e">
        <f t="shared" si="821"/>
        <v>#DIV/0!</v>
      </c>
      <c r="AX161" s="141"/>
      <c r="AY161" s="135"/>
      <c r="AZ161" s="143"/>
      <c r="BA161" s="144"/>
      <c r="BB161" s="133"/>
      <c r="BC161" s="143"/>
      <c r="BD161" s="147"/>
      <c r="BE161" s="117" t="str">
        <f t="shared" si="700"/>
        <v xml:space="preserve"> </v>
      </c>
      <c r="BF161" s="146">
        <f t="shared" si="822"/>
        <v>0</v>
      </c>
      <c r="BG161" s="133">
        <f t="shared" si="823"/>
        <v>0</v>
      </c>
      <c r="BH161" s="134">
        <f t="shared" si="824"/>
        <v>0</v>
      </c>
      <c r="BI161" s="140" t="e">
        <f t="shared" si="825"/>
        <v>#DIV/0!</v>
      </c>
      <c r="BJ161" s="141"/>
      <c r="BK161" s="135"/>
      <c r="BL161" s="143"/>
      <c r="BM161" s="144"/>
      <c r="BN161" s="133"/>
      <c r="BO161" s="143"/>
      <c r="BP161" s="147"/>
      <c r="BQ161" s="117" t="str">
        <f t="shared" si="701"/>
        <v xml:space="preserve"> </v>
      </c>
      <c r="BR161" s="146">
        <f t="shared" si="826"/>
        <v>0</v>
      </c>
      <c r="BS161" s="133">
        <f t="shared" si="827"/>
        <v>0</v>
      </c>
      <c r="BT161" s="134">
        <f t="shared" si="828"/>
        <v>0</v>
      </c>
      <c r="BU161" s="140" t="e">
        <f t="shared" si="829"/>
        <v>#DIV/0!</v>
      </c>
      <c r="BV161" s="141"/>
      <c r="BW161" s="135"/>
      <c r="BX161" s="143"/>
      <c r="BY161" s="144"/>
      <c r="BZ161" s="133"/>
      <c r="CA161" s="143"/>
      <c r="CB161" s="147"/>
      <c r="CC161" s="117" t="str">
        <f t="shared" si="702"/>
        <v xml:space="preserve"> </v>
      </c>
      <c r="CD161" s="146">
        <f t="shared" si="830"/>
        <v>0</v>
      </c>
      <c r="CE161" s="133">
        <f t="shared" si="831"/>
        <v>0</v>
      </c>
      <c r="CF161" s="134">
        <f t="shared" si="832"/>
        <v>0</v>
      </c>
      <c r="CG161" s="140" t="e">
        <f t="shared" si="833"/>
        <v>#DIV/0!</v>
      </c>
      <c r="CH161" s="141"/>
      <c r="CI161" s="135"/>
      <c r="CJ161" s="143"/>
      <c r="CK161" s="144"/>
      <c r="CL161" s="133"/>
      <c r="CM161" s="143"/>
      <c r="CN161" s="147"/>
      <c r="CP161" s="130" t="str">
        <f t="shared" si="660"/>
        <v/>
      </c>
    </row>
    <row r="162" spans="2:94" s="103" customFormat="1" x14ac:dyDescent="0.25">
      <c r="B162" s="131"/>
      <c r="C162" s="106"/>
      <c r="D162" s="177"/>
      <c r="E162" s="106"/>
      <c r="F162" s="148" t="s">
        <v>38</v>
      </c>
      <c r="G162" s="52"/>
      <c r="H162" s="52"/>
      <c r="I162" s="133"/>
      <c r="J162" s="133"/>
      <c r="K162" s="133">
        <f t="shared" si="809"/>
        <v>0</v>
      </c>
      <c r="L162" s="134">
        <f t="shared" si="810"/>
        <v>0</v>
      </c>
      <c r="M162" s="135">
        <f t="shared" si="673"/>
        <v>0</v>
      </c>
      <c r="N162" s="136"/>
      <c r="O162" s="133"/>
      <c r="P162" s="137"/>
      <c r="Q162" s="138"/>
      <c r="R162" s="134"/>
      <c r="S162" s="137"/>
      <c r="T162" s="117"/>
      <c r="U162" s="117" t="str">
        <f t="shared" si="674"/>
        <v xml:space="preserve"> </v>
      </c>
      <c r="V162" s="52">
        <f t="shared" si="811"/>
        <v>0</v>
      </c>
      <c r="W162" s="133">
        <f t="shared" si="812"/>
        <v>0</v>
      </c>
      <c r="X162" s="134">
        <f t="shared" si="813"/>
        <v>0</v>
      </c>
      <c r="Y162" s="140" t="e">
        <f t="shared" si="814"/>
        <v>#DIV/0!</v>
      </c>
      <c r="Z162" s="141"/>
      <c r="AA162" s="142"/>
      <c r="AB162" s="143"/>
      <c r="AC162" s="144"/>
      <c r="AD162" s="133"/>
      <c r="AE162" s="143"/>
      <c r="AF162" s="145"/>
      <c r="AG162" s="117" t="str">
        <f t="shared" si="679"/>
        <v xml:space="preserve"> </v>
      </c>
      <c r="AH162" s="146">
        <f t="shared" si="815"/>
        <v>0</v>
      </c>
      <c r="AI162" s="133">
        <f t="shared" si="815"/>
        <v>0</v>
      </c>
      <c r="AJ162" s="134">
        <f t="shared" si="816"/>
        <v>0</v>
      </c>
      <c r="AK162" s="140" t="e">
        <f t="shared" si="817"/>
        <v>#DIV/0!</v>
      </c>
      <c r="AL162" s="141"/>
      <c r="AM162" s="135"/>
      <c r="AN162" s="143"/>
      <c r="AO162" s="144"/>
      <c r="AP162" s="133"/>
      <c r="AQ162" s="143"/>
      <c r="AR162" s="147"/>
      <c r="AS162" s="117" t="str">
        <f t="shared" si="699"/>
        <v xml:space="preserve"> </v>
      </c>
      <c r="AT162" s="146">
        <f t="shared" si="818"/>
        <v>0</v>
      </c>
      <c r="AU162" s="133">
        <f t="shared" si="819"/>
        <v>0</v>
      </c>
      <c r="AV162" s="134">
        <f t="shared" si="820"/>
        <v>0</v>
      </c>
      <c r="AW162" s="140" t="e">
        <f t="shared" si="821"/>
        <v>#DIV/0!</v>
      </c>
      <c r="AX162" s="141"/>
      <c r="AY162" s="135"/>
      <c r="AZ162" s="143"/>
      <c r="BA162" s="144"/>
      <c r="BB162" s="133"/>
      <c r="BC162" s="143"/>
      <c r="BD162" s="147"/>
      <c r="BE162" s="117" t="str">
        <f t="shared" si="700"/>
        <v xml:space="preserve"> </v>
      </c>
      <c r="BF162" s="146">
        <f t="shared" si="822"/>
        <v>0</v>
      </c>
      <c r="BG162" s="133">
        <f t="shared" si="823"/>
        <v>0</v>
      </c>
      <c r="BH162" s="134">
        <f t="shared" si="824"/>
        <v>0</v>
      </c>
      <c r="BI162" s="140" t="e">
        <f t="shared" si="825"/>
        <v>#DIV/0!</v>
      </c>
      <c r="BJ162" s="141"/>
      <c r="BK162" s="135"/>
      <c r="BL162" s="143"/>
      <c r="BM162" s="144"/>
      <c r="BN162" s="133"/>
      <c r="BO162" s="143"/>
      <c r="BP162" s="147"/>
      <c r="BQ162" s="117" t="str">
        <f t="shared" si="701"/>
        <v xml:space="preserve"> </v>
      </c>
      <c r="BR162" s="146">
        <f t="shared" si="826"/>
        <v>0</v>
      </c>
      <c r="BS162" s="133">
        <f t="shared" si="827"/>
        <v>0</v>
      </c>
      <c r="BT162" s="134">
        <f t="shared" si="828"/>
        <v>0</v>
      </c>
      <c r="BU162" s="140" t="e">
        <f t="shared" si="829"/>
        <v>#DIV/0!</v>
      </c>
      <c r="BV162" s="141"/>
      <c r="BW162" s="135"/>
      <c r="BX162" s="143"/>
      <c r="BY162" s="144"/>
      <c r="BZ162" s="133"/>
      <c r="CA162" s="143"/>
      <c r="CB162" s="147"/>
      <c r="CC162" s="117" t="str">
        <f t="shared" si="702"/>
        <v xml:space="preserve"> </v>
      </c>
      <c r="CD162" s="146">
        <f t="shared" si="830"/>
        <v>0</v>
      </c>
      <c r="CE162" s="133">
        <f t="shared" si="831"/>
        <v>0</v>
      </c>
      <c r="CF162" s="134">
        <f t="shared" si="832"/>
        <v>0</v>
      </c>
      <c r="CG162" s="140" t="e">
        <f t="shared" si="833"/>
        <v>#DIV/0!</v>
      </c>
      <c r="CH162" s="141"/>
      <c r="CI162" s="135"/>
      <c r="CJ162" s="143"/>
      <c r="CK162" s="144"/>
      <c r="CL162" s="133"/>
      <c r="CM162" s="143"/>
      <c r="CN162" s="147"/>
      <c r="CP162" s="130" t="str">
        <f t="shared" si="660"/>
        <v/>
      </c>
    </row>
    <row r="163" spans="2:94" s="103" customFormat="1" x14ac:dyDescent="0.25">
      <c r="B163" s="104" t="s">
        <v>151</v>
      </c>
      <c r="C163" s="106"/>
      <c r="D163" s="177"/>
      <c r="E163" s="435" t="s">
        <v>158</v>
      </c>
      <c r="F163" s="435"/>
      <c r="G163" s="108"/>
      <c r="H163" s="108"/>
      <c r="I163" s="109"/>
      <c r="J163" s="109"/>
      <c r="K163" s="110">
        <f t="shared" si="809"/>
        <v>0</v>
      </c>
      <c r="L163" s="111">
        <f t="shared" si="810"/>
        <v>0</v>
      </c>
      <c r="M163" s="112">
        <f t="shared" si="673"/>
        <v>0</v>
      </c>
      <c r="N163" s="113"/>
      <c r="O163" s="110">
        <f>L163-M163</f>
        <v>0</v>
      </c>
      <c r="P163" s="114"/>
      <c r="Q163" s="115">
        <f>100%</f>
        <v>1</v>
      </c>
      <c r="R163" s="111">
        <f>ROUND((Q163*M163),0)</f>
        <v>0</v>
      </c>
      <c r="S163" s="114"/>
      <c r="T163" s="149"/>
      <c r="U163" s="117" t="e">
        <f t="shared" si="674"/>
        <v>#DIV/0!</v>
      </c>
      <c r="V163" s="108">
        <f t="shared" si="811"/>
        <v>0</v>
      </c>
      <c r="W163" s="110">
        <f t="shared" si="812"/>
        <v>0</v>
      </c>
      <c r="X163" s="111">
        <f t="shared" si="813"/>
        <v>0</v>
      </c>
      <c r="Y163" s="153" t="e">
        <f t="shared" si="814"/>
        <v>#DIV/0!</v>
      </c>
      <c r="Z163" s="119"/>
      <c r="AA163" s="120" t="e">
        <f>X163-Y163</f>
        <v>#DIV/0!</v>
      </c>
      <c r="AB163" s="121"/>
      <c r="AC163" s="122">
        <f>100%</f>
        <v>1</v>
      </c>
      <c r="AD163" s="110" t="e">
        <f>ROUND((AC163*Y163),0)</f>
        <v>#DIV/0!</v>
      </c>
      <c r="AE163" s="121"/>
      <c r="AF163" s="123" t="e">
        <f>Y163-M163</f>
        <v>#DIV/0!</v>
      </c>
      <c r="AG163" s="117" t="e">
        <f t="shared" si="679"/>
        <v>#DIV/0!</v>
      </c>
      <c r="AH163" s="124">
        <f t="shared" si="815"/>
        <v>0</v>
      </c>
      <c r="AI163" s="110">
        <f t="shared" si="815"/>
        <v>0</v>
      </c>
      <c r="AJ163" s="111">
        <f t="shared" si="816"/>
        <v>0</v>
      </c>
      <c r="AK163" s="153" t="e">
        <f t="shared" si="817"/>
        <v>#DIV/0!</v>
      </c>
      <c r="AL163" s="119"/>
      <c r="AM163" s="112" t="e">
        <f>AJ163-AK163</f>
        <v>#DIV/0!</v>
      </c>
      <c r="AN163" s="121"/>
      <c r="AO163" s="122">
        <f>100%</f>
        <v>1</v>
      </c>
      <c r="AP163" s="110" t="e">
        <f>AO163*AK163</f>
        <v>#DIV/0!</v>
      </c>
      <c r="AQ163" s="121"/>
      <c r="AR163" s="125" t="e">
        <f>AK163-Y163</f>
        <v>#DIV/0!</v>
      </c>
      <c r="AS163" s="117" t="e">
        <f t="shared" si="699"/>
        <v>#DIV/0!</v>
      </c>
      <c r="AT163" s="124">
        <f t="shared" si="818"/>
        <v>0</v>
      </c>
      <c r="AU163" s="110">
        <f t="shared" si="819"/>
        <v>0</v>
      </c>
      <c r="AV163" s="111">
        <f t="shared" si="820"/>
        <v>0</v>
      </c>
      <c r="AW163" s="153" t="e">
        <f t="shared" si="821"/>
        <v>#DIV/0!</v>
      </c>
      <c r="AX163" s="119"/>
      <c r="AY163" s="112" t="e">
        <f>AV163-AW163</f>
        <v>#DIV/0!</v>
      </c>
      <c r="AZ163" s="121"/>
      <c r="BA163" s="122">
        <f>100%</f>
        <v>1</v>
      </c>
      <c r="BB163" s="110" t="e">
        <f>BA163*AW163</f>
        <v>#DIV/0!</v>
      </c>
      <c r="BC163" s="121"/>
      <c r="BD163" s="126" t="e">
        <f>AW163-AK163</f>
        <v>#DIV/0!</v>
      </c>
      <c r="BE163" s="117" t="e">
        <f t="shared" si="700"/>
        <v>#DIV/0!</v>
      </c>
      <c r="BF163" s="124">
        <f t="shared" si="822"/>
        <v>0</v>
      </c>
      <c r="BG163" s="110">
        <f t="shared" si="823"/>
        <v>0</v>
      </c>
      <c r="BH163" s="111">
        <f t="shared" si="824"/>
        <v>0</v>
      </c>
      <c r="BI163" s="153" t="e">
        <f t="shared" si="825"/>
        <v>#DIV/0!</v>
      </c>
      <c r="BJ163" s="119"/>
      <c r="BK163" s="112" t="e">
        <f>BH163-BI163</f>
        <v>#DIV/0!</v>
      </c>
      <c r="BL163" s="121"/>
      <c r="BM163" s="122">
        <f>100%</f>
        <v>1</v>
      </c>
      <c r="BN163" s="110" t="e">
        <f>BM163*BI163</f>
        <v>#DIV/0!</v>
      </c>
      <c r="BO163" s="121"/>
      <c r="BP163" s="127" t="e">
        <f>BI163-AW163</f>
        <v>#DIV/0!</v>
      </c>
      <c r="BQ163" s="117" t="e">
        <f t="shared" si="701"/>
        <v>#DIV/0!</v>
      </c>
      <c r="BR163" s="124">
        <f t="shared" si="826"/>
        <v>0</v>
      </c>
      <c r="BS163" s="110">
        <f t="shared" si="827"/>
        <v>0</v>
      </c>
      <c r="BT163" s="111">
        <f t="shared" si="828"/>
        <v>0</v>
      </c>
      <c r="BU163" s="153" t="e">
        <f t="shared" si="829"/>
        <v>#DIV/0!</v>
      </c>
      <c r="BV163" s="119"/>
      <c r="BW163" s="112" t="e">
        <f>BT163-BU163</f>
        <v>#DIV/0!</v>
      </c>
      <c r="BX163" s="121"/>
      <c r="BY163" s="122">
        <f>100%</f>
        <v>1</v>
      </c>
      <c r="BZ163" s="110" t="e">
        <f>BY163*BU163</f>
        <v>#DIV/0!</v>
      </c>
      <c r="CA163" s="121"/>
      <c r="CB163" s="128" t="e">
        <f>BU163-BI163</f>
        <v>#DIV/0!</v>
      </c>
      <c r="CC163" s="117" t="e">
        <f t="shared" si="702"/>
        <v>#DIV/0!</v>
      </c>
      <c r="CD163" s="124">
        <f t="shared" si="830"/>
        <v>0</v>
      </c>
      <c r="CE163" s="110">
        <f t="shared" si="831"/>
        <v>0</v>
      </c>
      <c r="CF163" s="111">
        <f t="shared" si="832"/>
        <v>0</v>
      </c>
      <c r="CG163" s="153" t="e">
        <f t="shared" si="833"/>
        <v>#DIV/0!</v>
      </c>
      <c r="CH163" s="119"/>
      <c r="CI163" s="112" t="e">
        <f>CF163-CG163</f>
        <v>#DIV/0!</v>
      </c>
      <c r="CJ163" s="121"/>
      <c r="CK163" s="122">
        <f>100%</f>
        <v>1</v>
      </c>
      <c r="CL163" s="110" t="e">
        <f>CK163*CG163</f>
        <v>#DIV/0!</v>
      </c>
      <c r="CM163" s="121"/>
      <c r="CN163" s="129" t="e">
        <f>CG163-BU163</f>
        <v>#DIV/0!</v>
      </c>
      <c r="CP163" s="130" t="str">
        <f t="shared" si="660"/>
        <v>F/II</v>
      </c>
    </row>
    <row r="164" spans="2:94" s="103" customFormat="1" x14ac:dyDescent="0.25">
      <c r="B164" s="131"/>
      <c r="C164" s="106"/>
      <c r="D164" s="177"/>
      <c r="E164" s="106"/>
      <c r="F164" s="148" t="s">
        <v>37</v>
      </c>
      <c r="G164" s="52"/>
      <c r="H164" s="52"/>
      <c r="I164" s="133"/>
      <c r="J164" s="133"/>
      <c r="K164" s="133">
        <f t="shared" si="809"/>
        <v>0</v>
      </c>
      <c r="L164" s="134">
        <f t="shared" si="810"/>
        <v>0</v>
      </c>
      <c r="M164" s="135">
        <f t="shared" si="673"/>
        <v>0</v>
      </c>
      <c r="N164" s="136"/>
      <c r="O164" s="133"/>
      <c r="P164" s="137"/>
      <c r="Q164" s="138"/>
      <c r="R164" s="134"/>
      <c r="S164" s="137"/>
      <c r="T164" s="117"/>
      <c r="U164" s="117" t="str">
        <f t="shared" si="674"/>
        <v xml:space="preserve"> </v>
      </c>
      <c r="V164" s="52">
        <f t="shared" si="811"/>
        <v>0</v>
      </c>
      <c r="W164" s="133">
        <f t="shared" si="812"/>
        <v>0</v>
      </c>
      <c r="X164" s="134">
        <f t="shared" si="813"/>
        <v>0</v>
      </c>
      <c r="Y164" s="140" t="e">
        <f t="shared" si="814"/>
        <v>#DIV/0!</v>
      </c>
      <c r="Z164" s="141"/>
      <c r="AA164" s="142"/>
      <c r="AB164" s="143"/>
      <c r="AC164" s="144"/>
      <c r="AD164" s="133"/>
      <c r="AE164" s="143"/>
      <c r="AF164" s="145"/>
      <c r="AG164" s="117" t="str">
        <f t="shared" si="679"/>
        <v xml:space="preserve"> </v>
      </c>
      <c r="AH164" s="146">
        <f t="shared" si="815"/>
        <v>0</v>
      </c>
      <c r="AI164" s="133">
        <f t="shared" si="815"/>
        <v>0</v>
      </c>
      <c r="AJ164" s="134">
        <f t="shared" si="816"/>
        <v>0</v>
      </c>
      <c r="AK164" s="140" t="e">
        <f t="shared" si="817"/>
        <v>#DIV/0!</v>
      </c>
      <c r="AL164" s="141"/>
      <c r="AM164" s="135"/>
      <c r="AN164" s="143"/>
      <c r="AO164" s="144"/>
      <c r="AP164" s="133"/>
      <c r="AQ164" s="143"/>
      <c r="AR164" s="147"/>
      <c r="AS164" s="117" t="str">
        <f t="shared" si="699"/>
        <v xml:space="preserve"> </v>
      </c>
      <c r="AT164" s="146">
        <f t="shared" si="818"/>
        <v>0</v>
      </c>
      <c r="AU164" s="133">
        <f t="shared" si="819"/>
        <v>0</v>
      </c>
      <c r="AV164" s="134">
        <f t="shared" si="820"/>
        <v>0</v>
      </c>
      <c r="AW164" s="140" t="e">
        <f t="shared" si="821"/>
        <v>#DIV/0!</v>
      </c>
      <c r="AX164" s="141"/>
      <c r="AY164" s="135"/>
      <c r="AZ164" s="143"/>
      <c r="BA164" s="144"/>
      <c r="BB164" s="133"/>
      <c r="BC164" s="143"/>
      <c r="BD164" s="147"/>
      <c r="BE164" s="117" t="str">
        <f t="shared" si="700"/>
        <v xml:space="preserve"> </v>
      </c>
      <c r="BF164" s="146">
        <f t="shared" si="822"/>
        <v>0</v>
      </c>
      <c r="BG164" s="133">
        <f t="shared" si="823"/>
        <v>0</v>
      </c>
      <c r="BH164" s="134">
        <f t="shared" si="824"/>
        <v>0</v>
      </c>
      <c r="BI164" s="140" t="e">
        <f t="shared" si="825"/>
        <v>#DIV/0!</v>
      </c>
      <c r="BJ164" s="141"/>
      <c r="BK164" s="135"/>
      <c r="BL164" s="143"/>
      <c r="BM164" s="144"/>
      <c r="BN164" s="133"/>
      <c r="BO164" s="143"/>
      <c r="BP164" s="147"/>
      <c r="BQ164" s="117" t="str">
        <f t="shared" si="701"/>
        <v xml:space="preserve"> </v>
      </c>
      <c r="BR164" s="146">
        <f t="shared" si="826"/>
        <v>0</v>
      </c>
      <c r="BS164" s="133">
        <f t="shared" si="827"/>
        <v>0</v>
      </c>
      <c r="BT164" s="134">
        <f t="shared" si="828"/>
        <v>0</v>
      </c>
      <c r="BU164" s="140" t="e">
        <f t="shared" si="829"/>
        <v>#DIV/0!</v>
      </c>
      <c r="BV164" s="141"/>
      <c r="BW164" s="135"/>
      <c r="BX164" s="143"/>
      <c r="BY164" s="144"/>
      <c r="BZ164" s="133"/>
      <c r="CA164" s="143"/>
      <c r="CB164" s="147"/>
      <c r="CC164" s="117" t="str">
        <f t="shared" si="702"/>
        <v xml:space="preserve"> </v>
      </c>
      <c r="CD164" s="146">
        <f t="shared" si="830"/>
        <v>0</v>
      </c>
      <c r="CE164" s="133">
        <f t="shared" si="831"/>
        <v>0</v>
      </c>
      <c r="CF164" s="134">
        <f t="shared" si="832"/>
        <v>0</v>
      </c>
      <c r="CG164" s="140" t="e">
        <f t="shared" si="833"/>
        <v>#DIV/0!</v>
      </c>
      <c r="CH164" s="141"/>
      <c r="CI164" s="135"/>
      <c r="CJ164" s="143"/>
      <c r="CK164" s="144"/>
      <c r="CL164" s="133"/>
      <c r="CM164" s="143"/>
      <c r="CN164" s="147"/>
      <c r="CP164" s="130" t="str">
        <f t="shared" si="660"/>
        <v/>
      </c>
    </row>
    <row r="165" spans="2:94" s="103" customFormat="1" x14ac:dyDescent="0.25">
      <c r="B165" s="131"/>
      <c r="C165" s="106"/>
      <c r="D165" s="177"/>
      <c r="E165" s="106"/>
      <c r="F165" s="148" t="s">
        <v>38</v>
      </c>
      <c r="G165" s="52"/>
      <c r="H165" s="52"/>
      <c r="I165" s="133"/>
      <c r="J165" s="133"/>
      <c r="K165" s="133">
        <f t="shared" si="809"/>
        <v>0</v>
      </c>
      <c r="L165" s="134">
        <f t="shared" si="810"/>
        <v>0</v>
      </c>
      <c r="M165" s="135">
        <f t="shared" si="673"/>
        <v>0</v>
      </c>
      <c r="N165" s="136"/>
      <c r="O165" s="133"/>
      <c r="P165" s="137"/>
      <c r="Q165" s="138"/>
      <c r="R165" s="134"/>
      <c r="S165" s="137"/>
      <c r="T165" s="117"/>
      <c r="U165" s="117" t="str">
        <f t="shared" si="674"/>
        <v xml:space="preserve"> </v>
      </c>
      <c r="V165" s="52">
        <f t="shared" si="811"/>
        <v>0</v>
      </c>
      <c r="W165" s="133">
        <f t="shared" si="812"/>
        <v>0</v>
      </c>
      <c r="X165" s="134">
        <f t="shared" si="813"/>
        <v>0</v>
      </c>
      <c r="Y165" s="140" t="e">
        <f t="shared" si="814"/>
        <v>#DIV/0!</v>
      </c>
      <c r="Z165" s="141"/>
      <c r="AA165" s="142"/>
      <c r="AB165" s="143"/>
      <c r="AC165" s="144"/>
      <c r="AD165" s="133"/>
      <c r="AE165" s="143"/>
      <c r="AF165" s="145"/>
      <c r="AG165" s="117" t="str">
        <f t="shared" si="679"/>
        <v xml:space="preserve"> </v>
      </c>
      <c r="AH165" s="146">
        <f t="shared" si="815"/>
        <v>0</v>
      </c>
      <c r="AI165" s="133">
        <f t="shared" si="815"/>
        <v>0</v>
      </c>
      <c r="AJ165" s="134">
        <f t="shared" si="816"/>
        <v>0</v>
      </c>
      <c r="AK165" s="140" t="e">
        <f t="shared" si="817"/>
        <v>#DIV/0!</v>
      </c>
      <c r="AL165" s="141"/>
      <c r="AM165" s="135"/>
      <c r="AN165" s="143"/>
      <c r="AO165" s="144"/>
      <c r="AP165" s="133"/>
      <c r="AQ165" s="143"/>
      <c r="AR165" s="147"/>
      <c r="AS165" s="117" t="str">
        <f t="shared" si="699"/>
        <v xml:space="preserve"> </v>
      </c>
      <c r="AT165" s="146">
        <f t="shared" si="818"/>
        <v>0</v>
      </c>
      <c r="AU165" s="133">
        <f t="shared" si="819"/>
        <v>0</v>
      </c>
      <c r="AV165" s="134">
        <f t="shared" si="820"/>
        <v>0</v>
      </c>
      <c r="AW165" s="140" t="e">
        <f t="shared" si="821"/>
        <v>#DIV/0!</v>
      </c>
      <c r="AX165" s="141"/>
      <c r="AY165" s="135"/>
      <c r="AZ165" s="143"/>
      <c r="BA165" s="144"/>
      <c r="BB165" s="133"/>
      <c r="BC165" s="143"/>
      <c r="BD165" s="147"/>
      <c r="BE165" s="117" t="str">
        <f t="shared" si="700"/>
        <v xml:space="preserve"> </v>
      </c>
      <c r="BF165" s="146">
        <f t="shared" si="822"/>
        <v>0</v>
      </c>
      <c r="BG165" s="133">
        <f t="shared" si="823"/>
        <v>0</v>
      </c>
      <c r="BH165" s="134">
        <f t="shared" si="824"/>
        <v>0</v>
      </c>
      <c r="BI165" s="140" t="e">
        <f t="shared" si="825"/>
        <v>#DIV/0!</v>
      </c>
      <c r="BJ165" s="141"/>
      <c r="BK165" s="135"/>
      <c r="BL165" s="143"/>
      <c r="BM165" s="144"/>
      <c r="BN165" s="133"/>
      <c r="BO165" s="143"/>
      <c r="BP165" s="147"/>
      <c r="BQ165" s="117" t="str">
        <f t="shared" si="701"/>
        <v xml:space="preserve"> </v>
      </c>
      <c r="BR165" s="146">
        <f t="shared" si="826"/>
        <v>0</v>
      </c>
      <c r="BS165" s="133">
        <f t="shared" si="827"/>
        <v>0</v>
      </c>
      <c r="BT165" s="134">
        <f t="shared" si="828"/>
        <v>0</v>
      </c>
      <c r="BU165" s="140" t="e">
        <f t="shared" si="829"/>
        <v>#DIV/0!</v>
      </c>
      <c r="BV165" s="141"/>
      <c r="BW165" s="135"/>
      <c r="BX165" s="143"/>
      <c r="BY165" s="144"/>
      <c r="BZ165" s="133"/>
      <c r="CA165" s="143"/>
      <c r="CB165" s="147"/>
      <c r="CC165" s="117" t="str">
        <f t="shared" si="702"/>
        <v xml:space="preserve"> </v>
      </c>
      <c r="CD165" s="146">
        <f t="shared" si="830"/>
        <v>0</v>
      </c>
      <c r="CE165" s="133">
        <f t="shared" si="831"/>
        <v>0</v>
      </c>
      <c r="CF165" s="134">
        <f t="shared" si="832"/>
        <v>0</v>
      </c>
      <c r="CG165" s="140" t="e">
        <f t="shared" si="833"/>
        <v>#DIV/0!</v>
      </c>
      <c r="CH165" s="141"/>
      <c r="CI165" s="135"/>
      <c r="CJ165" s="143"/>
      <c r="CK165" s="144"/>
      <c r="CL165" s="133"/>
      <c r="CM165" s="143"/>
      <c r="CN165" s="147"/>
      <c r="CP165" s="130" t="str">
        <f t="shared" si="660"/>
        <v/>
      </c>
    </row>
    <row r="166" spans="2:94" x14ac:dyDescent="0.25">
      <c r="B166" s="88" t="s">
        <v>106</v>
      </c>
      <c r="C166" s="172"/>
      <c r="D166" s="439" t="s">
        <v>132</v>
      </c>
      <c r="E166" s="440"/>
      <c r="F166" s="441"/>
      <c r="G166" s="90"/>
      <c r="H166" s="90"/>
      <c r="I166" s="91"/>
      <c r="J166" s="91"/>
      <c r="K166" s="92"/>
      <c r="L166" s="93">
        <f>M166+O166</f>
        <v>0</v>
      </c>
      <c r="M166" s="94">
        <f>+N166</f>
        <v>0</v>
      </c>
      <c r="N166" s="95">
        <f>+SUMIF($CP$5:$CP$220,$B166,M$5:M$220)</f>
        <v>0</v>
      </c>
      <c r="O166" s="92">
        <f>P166</f>
        <v>0</v>
      </c>
      <c r="P166" s="55">
        <f>+SUMIF($CP$5:$CP$220,$B166,O$5:O$220)</f>
        <v>0</v>
      </c>
      <c r="Q166" s="150"/>
      <c r="R166" s="93">
        <f>S166</f>
        <v>0</v>
      </c>
      <c r="S166" s="55">
        <f>+SUMIF($CP$5:$CP$220,$B166,R$5:R$220)</f>
        <v>0</v>
      </c>
      <c r="T166" s="97"/>
      <c r="U166" s="97" t="str">
        <f t="shared" si="674"/>
        <v xml:space="preserve"> </v>
      </c>
      <c r="V166" s="90"/>
      <c r="W166" s="92"/>
      <c r="X166" s="93" t="e">
        <f>Y166+AA166</f>
        <v>#DIV/0!</v>
      </c>
      <c r="Y166" s="94" t="e">
        <f>Z166</f>
        <v>#DIV/0!</v>
      </c>
      <c r="Z166" s="98" t="e">
        <f>+SUMIF($CP$5:$CP$220,$B166,Y$5:Y$220)</f>
        <v>#DIV/0!</v>
      </c>
      <c r="AA166" s="99" t="e">
        <f>AB166</f>
        <v>#DIV/0!</v>
      </c>
      <c r="AB166" s="98" t="e">
        <f>+SUMIF($CP$5:$CP$220,$B166,AA$5:AA$220)</f>
        <v>#DIV/0!</v>
      </c>
      <c r="AC166" s="96"/>
      <c r="AD166" s="92" t="e">
        <f>AE166</f>
        <v>#DIV/0!</v>
      </c>
      <c r="AE166" s="98" t="e">
        <f>+SUMIF($CP$5:$CP$220,$B166,AD$5:AD$220)</f>
        <v>#DIV/0!</v>
      </c>
      <c r="AF166" s="151"/>
      <c r="AG166" s="97" t="str">
        <f t="shared" si="679"/>
        <v xml:space="preserve"> </v>
      </c>
      <c r="AH166" s="101"/>
      <c r="AI166" s="92"/>
      <c r="AJ166" s="93" t="e">
        <f>AK166+AM166</f>
        <v>#DIV/0!</v>
      </c>
      <c r="AK166" s="94" t="e">
        <f>AL166</f>
        <v>#DIV/0!</v>
      </c>
      <c r="AL166" s="98" t="e">
        <f>+SUMIF($CP$5:$CP$220,$B166,AK$5:AK$220)</f>
        <v>#DIV/0!</v>
      </c>
      <c r="AM166" s="94" t="e">
        <f t="shared" ref="AM166" si="834">AM167+AM170</f>
        <v>#DIV/0!</v>
      </c>
      <c r="AN166" s="98" t="e">
        <f>+SUMIF($CP$5:$CP$220,$B166,AM$5:AM$220)</f>
        <v>#DIV/0!</v>
      </c>
      <c r="AO166" s="96"/>
      <c r="AP166" s="92" t="e">
        <f t="shared" ref="AP166" si="835">AP167+AP170</f>
        <v>#DIV/0!</v>
      </c>
      <c r="AQ166" s="98" t="e">
        <f>+SUMIF($CP$5:$CP$220,$B166,AP$5:AP$220)</f>
        <v>#DIV/0!</v>
      </c>
      <c r="AR166" s="152"/>
      <c r="AS166" s="97" t="str">
        <f t="shared" si="699"/>
        <v xml:space="preserve"> </v>
      </c>
      <c r="AT166" s="101"/>
      <c r="AU166" s="92"/>
      <c r="AV166" s="93" t="e">
        <f>AW166+AY166</f>
        <v>#DIV/0!</v>
      </c>
      <c r="AW166" s="94" t="e">
        <f>AX166</f>
        <v>#DIV/0!</v>
      </c>
      <c r="AX166" s="98" t="e">
        <f>+SUMIF($CP$5:$CP$220,$B166,AW$5:AW$220)</f>
        <v>#DIV/0!</v>
      </c>
      <c r="AY166" s="94" t="e">
        <f t="shared" ref="AY166" si="836">AY167+AY170</f>
        <v>#DIV/0!</v>
      </c>
      <c r="AZ166" s="98" t="e">
        <f>+SUMIF($CP$5:$CP$220,$B166,AY$5:AY$220)</f>
        <v>#DIV/0!</v>
      </c>
      <c r="BA166" s="96"/>
      <c r="BB166" s="92" t="e">
        <f t="shared" ref="BB166" si="837">BB167+BB170</f>
        <v>#DIV/0!</v>
      </c>
      <c r="BC166" s="98" t="e">
        <f>+SUMIF($CP$5:$CP$220,$B166,BB$5:BB$220)</f>
        <v>#DIV/0!</v>
      </c>
      <c r="BD166" s="152"/>
      <c r="BE166" s="97" t="str">
        <f t="shared" si="700"/>
        <v xml:space="preserve"> </v>
      </c>
      <c r="BF166" s="101"/>
      <c r="BG166" s="92"/>
      <c r="BH166" s="93" t="e">
        <f>BI166+BK166</f>
        <v>#DIV/0!</v>
      </c>
      <c r="BI166" s="94" t="e">
        <f>BJ166</f>
        <v>#DIV/0!</v>
      </c>
      <c r="BJ166" s="98" t="e">
        <f>+SUMIF($CP$5:$CP$220,$B166,BI$5:BI$220)</f>
        <v>#DIV/0!</v>
      </c>
      <c r="BK166" s="94" t="e">
        <f t="shared" ref="BK166" si="838">BK167+BK170</f>
        <v>#DIV/0!</v>
      </c>
      <c r="BL166" s="98" t="e">
        <f>+SUMIF($CP$5:$CP$220,$B166,BK$5:BK$220)</f>
        <v>#DIV/0!</v>
      </c>
      <c r="BM166" s="96"/>
      <c r="BN166" s="92" t="e">
        <f t="shared" ref="BN166" si="839">BN167+BN170</f>
        <v>#DIV/0!</v>
      </c>
      <c r="BO166" s="98" t="e">
        <f>+SUMIF($CP$5:$CP$220,$B166,BN$5:BN$220)</f>
        <v>#DIV/0!</v>
      </c>
      <c r="BP166" s="152"/>
      <c r="BQ166" s="97" t="str">
        <f t="shared" si="701"/>
        <v xml:space="preserve"> </v>
      </c>
      <c r="BR166" s="101"/>
      <c r="BS166" s="92"/>
      <c r="BT166" s="93" t="e">
        <f>BU166+BW166</f>
        <v>#DIV/0!</v>
      </c>
      <c r="BU166" s="94" t="e">
        <f>BV166</f>
        <v>#DIV/0!</v>
      </c>
      <c r="BV166" s="98" t="e">
        <f>+SUMIF($CP$5:$CP$220,$B166,BU$5:BU$220)</f>
        <v>#DIV/0!</v>
      </c>
      <c r="BW166" s="94" t="e">
        <f t="shared" ref="BW166" si="840">BW167+BW170</f>
        <v>#DIV/0!</v>
      </c>
      <c r="BX166" s="98" t="e">
        <f>+SUMIF($CP$5:$CP$220,$B166,BW$5:BW$220)</f>
        <v>#DIV/0!</v>
      </c>
      <c r="BY166" s="96"/>
      <c r="BZ166" s="92" t="e">
        <f t="shared" ref="BZ166" si="841">BZ167+BZ170</f>
        <v>#DIV/0!</v>
      </c>
      <c r="CA166" s="98" t="e">
        <f>+SUMIF($CP$5:$CP$220,$B166,BZ$5:BZ$220)</f>
        <v>#DIV/0!</v>
      </c>
      <c r="CB166" s="152"/>
      <c r="CC166" s="97" t="str">
        <f t="shared" si="702"/>
        <v xml:space="preserve"> </v>
      </c>
      <c r="CD166" s="101"/>
      <c r="CE166" s="92"/>
      <c r="CF166" s="93" t="e">
        <f>CG166+CI166</f>
        <v>#DIV/0!</v>
      </c>
      <c r="CG166" s="94" t="e">
        <f>CH166</f>
        <v>#DIV/0!</v>
      </c>
      <c r="CH166" s="98" t="e">
        <f>+SUMIF($CP$5:$CP$220,$B166,CG$5:CG$220)</f>
        <v>#DIV/0!</v>
      </c>
      <c r="CI166" s="94" t="e">
        <f t="shared" ref="CI166" si="842">CI167+CI170</f>
        <v>#DIV/0!</v>
      </c>
      <c r="CJ166" s="98" t="e">
        <f>+SUMIF($CP$5:$CP$220,$B166,CI$5:CI$220)</f>
        <v>#DIV/0!</v>
      </c>
      <c r="CK166" s="96"/>
      <c r="CL166" s="92" t="e">
        <f t="shared" ref="CL166" si="843">CL167+CL170</f>
        <v>#DIV/0!</v>
      </c>
      <c r="CM166" s="98" t="e">
        <f>+SUMIF($CP$5:$CP$220,$B166,CL$5:CL$220)</f>
        <v>#DIV/0!</v>
      </c>
      <c r="CN166" s="152"/>
      <c r="CP166" s="65" t="str">
        <f t="shared" si="660"/>
        <v/>
      </c>
    </row>
    <row r="167" spans="2:94" s="103" customFormat="1" x14ac:dyDescent="0.25">
      <c r="B167" s="104" t="s">
        <v>107</v>
      </c>
      <c r="C167" s="106"/>
      <c r="D167" s="105"/>
      <c r="E167" s="435" t="s">
        <v>158</v>
      </c>
      <c r="F167" s="435"/>
      <c r="G167" s="108"/>
      <c r="H167" s="108"/>
      <c r="I167" s="109"/>
      <c r="J167" s="109"/>
      <c r="K167" s="110">
        <f t="shared" ref="K167:K172" si="844">I167+J167</f>
        <v>0</v>
      </c>
      <c r="L167" s="111">
        <f t="shared" ref="L167:L172" si="845">H167*K167</f>
        <v>0</v>
      </c>
      <c r="M167" s="112">
        <f t="shared" si="673"/>
        <v>0</v>
      </c>
      <c r="N167" s="113"/>
      <c r="O167" s="110">
        <f>L167-M167</f>
        <v>0</v>
      </c>
      <c r="P167" s="114"/>
      <c r="Q167" s="115">
        <f>100%</f>
        <v>1</v>
      </c>
      <c r="R167" s="111">
        <f>ROUND((Q167*M167),0)</f>
        <v>0</v>
      </c>
      <c r="S167" s="114"/>
      <c r="T167" s="149"/>
      <c r="U167" s="117" t="e">
        <f t="shared" si="674"/>
        <v>#DIV/0!</v>
      </c>
      <c r="V167" s="108">
        <f t="shared" ref="V167:V172" si="846">H167</f>
        <v>0</v>
      </c>
      <c r="W167" s="110">
        <f t="shared" ref="W167:W172" si="847">K167</f>
        <v>0</v>
      </c>
      <c r="X167" s="111">
        <f t="shared" ref="X167:X172" si="848">V167*W167</f>
        <v>0</v>
      </c>
      <c r="Y167" s="153" t="e">
        <f t="shared" ref="Y167:Y172" si="849">($M167/$L167)*X167</f>
        <v>#DIV/0!</v>
      </c>
      <c r="Z167" s="119"/>
      <c r="AA167" s="120" t="e">
        <f>X167-Y167</f>
        <v>#DIV/0!</v>
      </c>
      <c r="AB167" s="121"/>
      <c r="AC167" s="122">
        <f>100%</f>
        <v>1</v>
      </c>
      <c r="AD167" s="110" t="e">
        <f>ROUND((AC167*Y167),0)</f>
        <v>#DIV/0!</v>
      </c>
      <c r="AE167" s="121"/>
      <c r="AF167" s="123" t="e">
        <f>Y167-M167</f>
        <v>#DIV/0!</v>
      </c>
      <c r="AG167" s="117" t="e">
        <f t="shared" si="679"/>
        <v>#DIV/0!</v>
      </c>
      <c r="AH167" s="124">
        <f t="shared" ref="AH167:AI172" si="850">V167</f>
        <v>0</v>
      </c>
      <c r="AI167" s="110">
        <f t="shared" si="850"/>
        <v>0</v>
      </c>
      <c r="AJ167" s="111">
        <f t="shared" ref="AJ167:AJ172" si="851">AH167*AI167</f>
        <v>0</v>
      </c>
      <c r="AK167" s="153" t="e">
        <f t="shared" ref="AK167:AK172" si="852">($M167/$L167)*AJ167</f>
        <v>#DIV/0!</v>
      </c>
      <c r="AL167" s="119"/>
      <c r="AM167" s="112" t="e">
        <f>AJ167-AK167</f>
        <v>#DIV/0!</v>
      </c>
      <c r="AN167" s="121"/>
      <c r="AO167" s="122">
        <f>100%</f>
        <v>1</v>
      </c>
      <c r="AP167" s="110" t="e">
        <f>AO167*AK167</f>
        <v>#DIV/0!</v>
      </c>
      <c r="AQ167" s="121"/>
      <c r="AR167" s="125" t="e">
        <f>AK167-Y167</f>
        <v>#DIV/0!</v>
      </c>
      <c r="AS167" s="117" t="e">
        <f t="shared" si="699"/>
        <v>#DIV/0!</v>
      </c>
      <c r="AT167" s="124">
        <f t="shared" ref="AT167:AT172" si="853">AH167</f>
        <v>0</v>
      </c>
      <c r="AU167" s="110">
        <f t="shared" ref="AU167:AU172" si="854">AI167</f>
        <v>0</v>
      </c>
      <c r="AV167" s="111">
        <f t="shared" ref="AV167:AV172" si="855">AT167*AU167</f>
        <v>0</v>
      </c>
      <c r="AW167" s="153" t="e">
        <f t="shared" ref="AW167:AW172" si="856">($M167/$L167)*AV167</f>
        <v>#DIV/0!</v>
      </c>
      <c r="AX167" s="119"/>
      <c r="AY167" s="112" t="e">
        <f>AV167-AW167</f>
        <v>#DIV/0!</v>
      </c>
      <c r="AZ167" s="121"/>
      <c r="BA167" s="122">
        <f>100%</f>
        <v>1</v>
      </c>
      <c r="BB167" s="110" t="e">
        <f>BA167*AW167</f>
        <v>#DIV/0!</v>
      </c>
      <c r="BC167" s="121"/>
      <c r="BD167" s="126" t="e">
        <f>AW167-AK167</f>
        <v>#DIV/0!</v>
      </c>
      <c r="BE167" s="117" t="e">
        <f t="shared" si="700"/>
        <v>#DIV/0!</v>
      </c>
      <c r="BF167" s="124">
        <f t="shared" ref="BF167:BF172" si="857">AT167</f>
        <v>0</v>
      </c>
      <c r="BG167" s="110">
        <f t="shared" ref="BG167:BG172" si="858">AU167</f>
        <v>0</v>
      </c>
      <c r="BH167" s="111">
        <f t="shared" ref="BH167:BH172" si="859">BF167*BG167</f>
        <v>0</v>
      </c>
      <c r="BI167" s="153" t="e">
        <f t="shared" ref="BI167:BI172" si="860">($M167/$L167)*BH167</f>
        <v>#DIV/0!</v>
      </c>
      <c r="BJ167" s="119"/>
      <c r="BK167" s="112" t="e">
        <f>BH167-BI167</f>
        <v>#DIV/0!</v>
      </c>
      <c r="BL167" s="121"/>
      <c r="BM167" s="122">
        <f>100%</f>
        <v>1</v>
      </c>
      <c r="BN167" s="110" t="e">
        <f>BM167*BI167</f>
        <v>#DIV/0!</v>
      </c>
      <c r="BO167" s="121"/>
      <c r="BP167" s="127" t="e">
        <f>BI167-AW167</f>
        <v>#DIV/0!</v>
      </c>
      <c r="BQ167" s="117" t="e">
        <f t="shared" si="701"/>
        <v>#DIV/0!</v>
      </c>
      <c r="BR167" s="124">
        <f t="shared" ref="BR167:BR172" si="861">BF167</f>
        <v>0</v>
      </c>
      <c r="BS167" s="110">
        <f t="shared" ref="BS167:BS172" si="862">BG167</f>
        <v>0</v>
      </c>
      <c r="BT167" s="111">
        <f t="shared" ref="BT167:BT172" si="863">BR167*BS167</f>
        <v>0</v>
      </c>
      <c r="BU167" s="153" t="e">
        <f t="shared" ref="BU167:BU172" si="864">($M167/$L167)*BT167</f>
        <v>#DIV/0!</v>
      </c>
      <c r="BV167" s="119"/>
      <c r="BW167" s="112" t="e">
        <f>BT167-BU167</f>
        <v>#DIV/0!</v>
      </c>
      <c r="BX167" s="121"/>
      <c r="BY167" s="122">
        <f>100%</f>
        <v>1</v>
      </c>
      <c r="BZ167" s="110" t="e">
        <f>BY167*BU167</f>
        <v>#DIV/0!</v>
      </c>
      <c r="CA167" s="121"/>
      <c r="CB167" s="128" t="e">
        <f>BU167-BI167</f>
        <v>#DIV/0!</v>
      </c>
      <c r="CC167" s="117" t="e">
        <f t="shared" si="702"/>
        <v>#DIV/0!</v>
      </c>
      <c r="CD167" s="124">
        <f t="shared" ref="CD167:CD172" si="865">BR167</f>
        <v>0</v>
      </c>
      <c r="CE167" s="110">
        <f t="shared" ref="CE167:CE172" si="866">BS167</f>
        <v>0</v>
      </c>
      <c r="CF167" s="111">
        <f t="shared" ref="CF167:CF172" si="867">CD167*CE167</f>
        <v>0</v>
      </c>
      <c r="CG167" s="153" t="e">
        <f t="shared" ref="CG167:CG172" si="868">($M167/$L167)*CF167</f>
        <v>#DIV/0!</v>
      </c>
      <c r="CH167" s="119"/>
      <c r="CI167" s="112" t="e">
        <f>CF167-CG167</f>
        <v>#DIV/0!</v>
      </c>
      <c r="CJ167" s="121"/>
      <c r="CK167" s="122">
        <f>100%</f>
        <v>1</v>
      </c>
      <c r="CL167" s="110" t="e">
        <f>CK167*CG167</f>
        <v>#DIV/0!</v>
      </c>
      <c r="CM167" s="121"/>
      <c r="CN167" s="129" t="e">
        <f>CG167-BU167</f>
        <v>#DIV/0!</v>
      </c>
      <c r="CP167" s="130" t="str">
        <f t="shared" si="660"/>
        <v>F/III</v>
      </c>
    </row>
    <row r="168" spans="2:94" s="103" customFormat="1" x14ac:dyDescent="0.25">
      <c r="B168" s="131"/>
      <c r="C168" s="106"/>
      <c r="D168" s="105"/>
      <c r="E168" s="106"/>
      <c r="F168" s="148" t="s">
        <v>37</v>
      </c>
      <c r="G168" s="52"/>
      <c r="H168" s="52"/>
      <c r="I168" s="133"/>
      <c r="J168" s="133"/>
      <c r="K168" s="133">
        <f t="shared" si="844"/>
        <v>0</v>
      </c>
      <c r="L168" s="134">
        <f t="shared" si="845"/>
        <v>0</v>
      </c>
      <c r="M168" s="135">
        <f t="shared" si="673"/>
        <v>0</v>
      </c>
      <c r="N168" s="136"/>
      <c r="O168" s="133"/>
      <c r="P168" s="137"/>
      <c r="Q168" s="138"/>
      <c r="R168" s="134"/>
      <c r="S168" s="137"/>
      <c r="T168" s="117"/>
      <c r="U168" s="117" t="str">
        <f t="shared" si="674"/>
        <v xml:space="preserve"> </v>
      </c>
      <c r="V168" s="52">
        <f t="shared" si="846"/>
        <v>0</v>
      </c>
      <c r="W168" s="133">
        <f t="shared" si="847"/>
        <v>0</v>
      </c>
      <c r="X168" s="134">
        <f t="shared" si="848"/>
        <v>0</v>
      </c>
      <c r="Y168" s="140" t="e">
        <f t="shared" si="849"/>
        <v>#DIV/0!</v>
      </c>
      <c r="Z168" s="141"/>
      <c r="AA168" s="142"/>
      <c r="AB168" s="143"/>
      <c r="AC168" s="144"/>
      <c r="AD168" s="133"/>
      <c r="AE168" s="143"/>
      <c r="AF168" s="145"/>
      <c r="AG168" s="117" t="str">
        <f t="shared" si="679"/>
        <v xml:space="preserve"> </v>
      </c>
      <c r="AH168" s="146">
        <f t="shared" si="850"/>
        <v>0</v>
      </c>
      <c r="AI168" s="133">
        <f t="shared" si="850"/>
        <v>0</v>
      </c>
      <c r="AJ168" s="134">
        <f t="shared" si="851"/>
        <v>0</v>
      </c>
      <c r="AK168" s="140" t="e">
        <f t="shared" si="852"/>
        <v>#DIV/0!</v>
      </c>
      <c r="AL168" s="141"/>
      <c r="AM168" s="135"/>
      <c r="AN168" s="143"/>
      <c r="AO168" s="144"/>
      <c r="AP168" s="133"/>
      <c r="AQ168" s="143"/>
      <c r="AR168" s="147"/>
      <c r="AS168" s="117" t="str">
        <f t="shared" si="699"/>
        <v xml:space="preserve"> </v>
      </c>
      <c r="AT168" s="146">
        <f t="shared" si="853"/>
        <v>0</v>
      </c>
      <c r="AU168" s="133">
        <f t="shared" si="854"/>
        <v>0</v>
      </c>
      <c r="AV168" s="134">
        <f t="shared" si="855"/>
        <v>0</v>
      </c>
      <c r="AW168" s="140" t="e">
        <f t="shared" si="856"/>
        <v>#DIV/0!</v>
      </c>
      <c r="AX168" s="141"/>
      <c r="AY168" s="135"/>
      <c r="AZ168" s="143"/>
      <c r="BA168" s="144"/>
      <c r="BB168" s="133"/>
      <c r="BC168" s="143"/>
      <c r="BD168" s="147"/>
      <c r="BE168" s="117" t="str">
        <f t="shared" si="700"/>
        <v xml:space="preserve"> </v>
      </c>
      <c r="BF168" s="146">
        <f t="shared" si="857"/>
        <v>0</v>
      </c>
      <c r="BG168" s="133">
        <f t="shared" si="858"/>
        <v>0</v>
      </c>
      <c r="BH168" s="134">
        <f t="shared" si="859"/>
        <v>0</v>
      </c>
      <c r="BI168" s="140" t="e">
        <f t="shared" si="860"/>
        <v>#DIV/0!</v>
      </c>
      <c r="BJ168" s="141"/>
      <c r="BK168" s="135"/>
      <c r="BL168" s="143"/>
      <c r="BM168" s="144"/>
      <c r="BN168" s="133"/>
      <c r="BO168" s="143"/>
      <c r="BP168" s="147"/>
      <c r="BQ168" s="117" t="str">
        <f t="shared" si="701"/>
        <v xml:space="preserve"> </v>
      </c>
      <c r="BR168" s="146">
        <f t="shared" si="861"/>
        <v>0</v>
      </c>
      <c r="BS168" s="133">
        <f t="shared" si="862"/>
        <v>0</v>
      </c>
      <c r="BT168" s="134">
        <f t="shared" si="863"/>
        <v>0</v>
      </c>
      <c r="BU168" s="140" t="e">
        <f t="shared" si="864"/>
        <v>#DIV/0!</v>
      </c>
      <c r="BV168" s="141"/>
      <c r="BW168" s="135"/>
      <c r="BX168" s="143"/>
      <c r="BY168" s="144"/>
      <c r="BZ168" s="133"/>
      <c r="CA168" s="143"/>
      <c r="CB168" s="147"/>
      <c r="CC168" s="117" t="str">
        <f t="shared" si="702"/>
        <v xml:space="preserve"> </v>
      </c>
      <c r="CD168" s="146">
        <f t="shared" si="865"/>
        <v>0</v>
      </c>
      <c r="CE168" s="133">
        <f t="shared" si="866"/>
        <v>0</v>
      </c>
      <c r="CF168" s="134">
        <f t="shared" si="867"/>
        <v>0</v>
      </c>
      <c r="CG168" s="140" t="e">
        <f t="shared" si="868"/>
        <v>#DIV/0!</v>
      </c>
      <c r="CH168" s="141"/>
      <c r="CI168" s="135"/>
      <c r="CJ168" s="143"/>
      <c r="CK168" s="144"/>
      <c r="CL168" s="133"/>
      <c r="CM168" s="143"/>
      <c r="CN168" s="147"/>
      <c r="CP168" s="130" t="str">
        <f t="shared" si="660"/>
        <v/>
      </c>
    </row>
    <row r="169" spans="2:94" s="103" customFormat="1" x14ac:dyDescent="0.25">
      <c r="B169" s="131"/>
      <c r="C169" s="106"/>
      <c r="D169" s="105"/>
      <c r="E169" s="106"/>
      <c r="F169" s="148" t="s">
        <v>38</v>
      </c>
      <c r="G169" s="52"/>
      <c r="H169" s="52"/>
      <c r="I169" s="133"/>
      <c r="J169" s="133"/>
      <c r="K169" s="133">
        <f t="shared" si="844"/>
        <v>0</v>
      </c>
      <c r="L169" s="134">
        <f t="shared" si="845"/>
        <v>0</v>
      </c>
      <c r="M169" s="135">
        <f t="shared" si="673"/>
        <v>0</v>
      </c>
      <c r="N169" s="136"/>
      <c r="O169" s="133"/>
      <c r="P169" s="137"/>
      <c r="Q169" s="138"/>
      <c r="R169" s="134"/>
      <c r="S169" s="137"/>
      <c r="T169" s="117"/>
      <c r="U169" s="117" t="str">
        <f t="shared" si="674"/>
        <v xml:space="preserve"> </v>
      </c>
      <c r="V169" s="52">
        <f t="shared" si="846"/>
        <v>0</v>
      </c>
      <c r="W169" s="133">
        <f t="shared" si="847"/>
        <v>0</v>
      </c>
      <c r="X169" s="134">
        <f t="shared" si="848"/>
        <v>0</v>
      </c>
      <c r="Y169" s="140" t="e">
        <f t="shared" si="849"/>
        <v>#DIV/0!</v>
      </c>
      <c r="Z169" s="141"/>
      <c r="AA169" s="142"/>
      <c r="AB169" s="143"/>
      <c r="AC169" s="144"/>
      <c r="AD169" s="133"/>
      <c r="AE169" s="143"/>
      <c r="AF169" s="145"/>
      <c r="AG169" s="117" t="str">
        <f t="shared" si="679"/>
        <v xml:space="preserve"> </v>
      </c>
      <c r="AH169" s="146">
        <f t="shared" si="850"/>
        <v>0</v>
      </c>
      <c r="AI169" s="133">
        <f t="shared" si="850"/>
        <v>0</v>
      </c>
      <c r="AJ169" s="134">
        <f t="shared" si="851"/>
        <v>0</v>
      </c>
      <c r="AK169" s="140" t="e">
        <f t="shared" si="852"/>
        <v>#DIV/0!</v>
      </c>
      <c r="AL169" s="141"/>
      <c r="AM169" s="135"/>
      <c r="AN169" s="143"/>
      <c r="AO169" s="144"/>
      <c r="AP169" s="133"/>
      <c r="AQ169" s="143"/>
      <c r="AR169" s="147"/>
      <c r="AS169" s="117" t="str">
        <f t="shared" si="699"/>
        <v xml:space="preserve"> </v>
      </c>
      <c r="AT169" s="146">
        <f t="shared" si="853"/>
        <v>0</v>
      </c>
      <c r="AU169" s="133">
        <f t="shared" si="854"/>
        <v>0</v>
      </c>
      <c r="AV169" s="134">
        <f t="shared" si="855"/>
        <v>0</v>
      </c>
      <c r="AW169" s="140" t="e">
        <f t="shared" si="856"/>
        <v>#DIV/0!</v>
      </c>
      <c r="AX169" s="141"/>
      <c r="AY169" s="135"/>
      <c r="AZ169" s="143"/>
      <c r="BA169" s="144"/>
      <c r="BB169" s="133"/>
      <c r="BC169" s="143"/>
      <c r="BD169" s="147"/>
      <c r="BE169" s="117" t="str">
        <f t="shared" si="700"/>
        <v xml:space="preserve"> </v>
      </c>
      <c r="BF169" s="146">
        <f t="shared" si="857"/>
        <v>0</v>
      </c>
      <c r="BG169" s="133">
        <f t="shared" si="858"/>
        <v>0</v>
      </c>
      <c r="BH169" s="134">
        <f t="shared" si="859"/>
        <v>0</v>
      </c>
      <c r="BI169" s="140" t="e">
        <f t="shared" si="860"/>
        <v>#DIV/0!</v>
      </c>
      <c r="BJ169" s="141"/>
      <c r="BK169" s="135"/>
      <c r="BL169" s="143"/>
      <c r="BM169" s="144"/>
      <c r="BN169" s="133"/>
      <c r="BO169" s="143"/>
      <c r="BP169" s="147"/>
      <c r="BQ169" s="117" t="str">
        <f t="shared" si="701"/>
        <v xml:space="preserve"> </v>
      </c>
      <c r="BR169" s="146">
        <f t="shared" si="861"/>
        <v>0</v>
      </c>
      <c r="BS169" s="133">
        <f t="shared" si="862"/>
        <v>0</v>
      </c>
      <c r="BT169" s="134">
        <f t="shared" si="863"/>
        <v>0</v>
      </c>
      <c r="BU169" s="140" t="e">
        <f t="shared" si="864"/>
        <v>#DIV/0!</v>
      </c>
      <c r="BV169" s="141"/>
      <c r="BW169" s="135"/>
      <c r="BX169" s="143"/>
      <c r="BY169" s="144"/>
      <c r="BZ169" s="133"/>
      <c r="CA169" s="143"/>
      <c r="CB169" s="147"/>
      <c r="CC169" s="117" t="str">
        <f t="shared" si="702"/>
        <v xml:space="preserve"> </v>
      </c>
      <c r="CD169" s="146">
        <f t="shared" si="865"/>
        <v>0</v>
      </c>
      <c r="CE169" s="133">
        <f t="shared" si="866"/>
        <v>0</v>
      </c>
      <c r="CF169" s="134">
        <f t="shared" si="867"/>
        <v>0</v>
      </c>
      <c r="CG169" s="140" t="e">
        <f t="shared" si="868"/>
        <v>#DIV/0!</v>
      </c>
      <c r="CH169" s="141"/>
      <c r="CI169" s="135"/>
      <c r="CJ169" s="143"/>
      <c r="CK169" s="144"/>
      <c r="CL169" s="133"/>
      <c r="CM169" s="143"/>
      <c r="CN169" s="147"/>
      <c r="CP169" s="130" t="str">
        <f t="shared" si="660"/>
        <v/>
      </c>
    </row>
    <row r="170" spans="2:94" s="103" customFormat="1" x14ac:dyDescent="0.25">
      <c r="B170" s="104" t="s">
        <v>152</v>
      </c>
      <c r="C170" s="106"/>
      <c r="D170" s="105"/>
      <c r="E170" s="435" t="s">
        <v>158</v>
      </c>
      <c r="F170" s="435"/>
      <c r="G170" s="108"/>
      <c r="H170" s="108"/>
      <c r="I170" s="109"/>
      <c r="J170" s="109"/>
      <c r="K170" s="110">
        <f t="shared" si="844"/>
        <v>0</v>
      </c>
      <c r="L170" s="111">
        <f t="shared" si="845"/>
        <v>0</v>
      </c>
      <c r="M170" s="112">
        <f t="shared" si="673"/>
        <v>0</v>
      </c>
      <c r="N170" s="113"/>
      <c r="O170" s="110">
        <f>L170-M170</f>
        <v>0</v>
      </c>
      <c r="P170" s="114"/>
      <c r="Q170" s="115">
        <f>100%</f>
        <v>1</v>
      </c>
      <c r="R170" s="111">
        <f>ROUND((Q170*M170),0)</f>
        <v>0</v>
      </c>
      <c r="S170" s="114"/>
      <c r="T170" s="149"/>
      <c r="U170" s="117" t="e">
        <f t="shared" si="674"/>
        <v>#DIV/0!</v>
      </c>
      <c r="V170" s="108">
        <f t="shared" si="846"/>
        <v>0</v>
      </c>
      <c r="W170" s="110">
        <f t="shared" si="847"/>
        <v>0</v>
      </c>
      <c r="X170" s="111">
        <f t="shared" si="848"/>
        <v>0</v>
      </c>
      <c r="Y170" s="153" t="e">
        <f t="shared" si="849"/>
        <v>#DIV/0!</v>
      </c>
      <c r="Z170" s="119"/>
      <c r="AA170" s="120" t="e">
        <f>X170-Y170</f>
        <v>#DIV/0!</v>
      </c>
      <c r="AB170" s="121"/>
      <c r="AC170" s="122">
        <f>100%</f>
        <v>1</v>
      </c>
      <c r="AD170" s="110" t="e">
        <f>ROUND((AC170*Y170),0)</f>
        <v>#DIV/0!</v>
      </c>
      <c r="AE170" s="121"/>
      <c r="AF170" s="123" t="e">
        <f>Y170-M170</f>
        <v>#DIV/0!</v>
      </c>
      <c r="AG170" s="117" t="e">
        <f t="shared" si="679"/>
        <v>#DIV/0!</v>
      </c>
      <c r="AH170" s="124">
        <f t="shared" si="850"/>
        <v>0</v>
      </c>
      <c r="AI170" s="110">
        <f t="shared" si="850"/>
        <v>0</v>
      </c>
      <c r="AJ170" s="111">
        <f t="shared" si="851"/>
        <v>0</v>
      </c>
      <c r="AK170" s="153" t="e">
        <f t="shared" si="852"/>
        <v>#DIV/0!</v>
      </c>
      <c r="AL170" s="119"/>
      <c r="AM170" s="112" t="e">
        <f>AJ170-AK170</f>
        <v>#DIV/0!</v>
      </c>
      <c r="AN170" s="121"/>
      <c r="AO170" s="122">
        <f>100%</f>
        <v>1</v>
      </c>
      <c r="AP170" s="110" t="e">
        <f>AO170*AK170</f>
        <v>#DIV/0!</v>
      </c>
      <c r="AQ170" s="121"/>
      <c r="AR170" s="125" t="e">
        <f>AK170-Y170</f>
        <v>#DIV/0!</v>
      </c>
      <c r="AS170" s="117" t="e">
        <f t="shared" si="699"/>
        <v>#DIV/0!</v>
      </c>
      <c r="AT170" s="124">
        <f t="shared" si="853"/>
        <v>0</v>
      </c>
      <c r="AU170" s="110">
        <f t="shared" si="854"/>
        <v>0</v>
      </c>
      <c r="AV170" s="111">
        <f t="shared" si="855"/>
        <v>0</v>
      </c>
      <c r="AW170" s="153" t="e">
        <f t="shared" si="856"/>
        <v>#DIV/0!</v>
      </c>
      <c r="AX170" s="119"/>
      <c r="AY170" s="112" t="e">
        <f>AV170-AW170</f>
        <v>#DIV/0!</v>
      </c>
      <c r="AZ170" s="121"/>
      <c r="BA170" s="122">
        <f>100%</f>
        <v>1</v>
      </c>
      <c r="BB170" s="110" t="e">
        <f>BA170*AW170</f>
        <v>#DIV/0!</v>
      </c>
      <c r="BC170" s="121"/>
      <c r="BD170" s="126" t="e">
        <f>AW170-AK170</f>
        <v>#DIV/0!</v>
      </c>
      <c r="BE170" s="117" t="e">
        <f t="shared" si="700"/>
        <v>#DIV/0!</v>
      </c>
      <c r="BF170" s="124">
        <f t="shared" si="857"/>
        <v>0</v>
      </c>
      <c r="BG170" s="110">
        <f t="shared" si="858"/>
        <v>0</v>
      </c>
      <c r="BH170" s="111">
        <f t="shared" si="859"/>
        <v>0</v>
      </c>
      <c r="BI170" s="153" t="e">
        <f t="shared" si="860"/>
        <v>#DIV/0!</v>
      </c>
      <c r="BJ170" s="119"/>
      <c r="BK170" s="112" t="e">
        <f>BH170-BI170</f>
        <v>#DIV/0!</v>
      </c>
      <c r="BL170" s="121"/>
      <c r="BM170" s="122">
        <f>100%</f>
        <v>1</v>
      </c>
      <c r="BN170" s="110" t="e">
        <f>BM170*BI170</f>
        <v>#DIV/0!</v>
      </c>
      <c r="BO170" s="121"/>
      <c r="BP170" s="127" t="e">
        <f>BI170-AW170</f>
        <v>#DIV/0!</v>
      </c>
      <c r="BQ170" s="117" t="e">
        <f t="shared" si="701"/>
        <v>#DIV/0!</v>
      </c>
      <c r="BR170" s="124">
        <f t="shared" si="861"/>
        <v>0</v>
      </c>
      <c r="BS170" s="110">
        <f t="shared" si="862"/>
        <v>0</v>
      </c>
      <c r="BT170" s="111">
        <f t="shared" si="863"/>
        <v>0</v>
      </c>
      <c r="BU170" s="153" t="e">
        <f t="shared" si="864"/>
        <v>#DIV/0!</v>
      </c>
      <c r="BV170" s="119"/>
      <c r="BW170" s="112" t="e">
        <f>BT170-BU170</f>
        <v>#DIV/0!</v>
      </c>
      <c r="BX170" s="121"/>
      <c r="BY170" s="122">
        <f>100%</f>
        <v>1</v>
      </c>
      <c r="BZ170" s="110" t="e">
        <f>BY170*BU170</f>
        <v>#DIV/0!</v>
      </c>
      <c r="CA170" s="121"/>
      <c r="CB170" s="128" t="e">
        <f>BU170-BI170</f>
        <v>#DIV/0!</v>
      </c>
      <c r="CC170" s="117" t="e">
        <f t="shared" si="702"/>
        <v>#DIV/0!</v>
      </c>
      <c r="CD170" s="124">
        <f t="shared" si="865"/>
        <v>0</v>
      </c>
      <c r="CE170" s="110">
        <f t="shared" si="866"/>
        <v>0</v>
      </c>
      <c r="CF170" s="111">
        <f t="shared" si="867"/>
        <v>0</v>
      </c>
      <c r="CG170" s="153" t="e">
        <f t="shared" si="868"/>
        <v>#DIV/0!</v>
      </c>
      <c r="CH170" s="119"/>
      <c r="CI170" s="112" t="e">
        <f>CF170-CG170</f>
        <v>#DIV/0!</v>
      </c>
      <c r="CJ170" s="121"/>
      <c r="CK170" s="122">
        <f>100%</f>
        <v>1</v>
      </c>
      <c r="CL170" s="110" t="e">
        <f>CK170*CG170</f>
        <v>#DIV/0!</v>
      </c>
      <c r="CM170" s="121"/>
      <c r="CN170" s="129" t="e">
        <f>CG170-BU170</f>
        <v>#DIV/0!</v>
      </c>
      <c r="CP170" s="130" t="str">
        <f t="shared" si="660"/>
        <v>F/III</v>
      </c>
    </row>
    <row r="171" spans="2:94" s="103" customFormat="1" x14ac:dyDescent="0.25">
      <c r="B171" s="131"/>
      <c r="C171" s="106"/>
      <c r="D171" s="105"/>
      <c r="E171" s="106"/>
      <c r="F171" s="148" t="s">
        <v>38</v>
      </c>
      <c r="G171" s="52"/>
      <c r="H171" s="52"/>
      <c r="I171" s="133"/>
      <c r="J171" s="133"/>
      <c r="K171" s="133">
        <f t="shared" si="844"/>
        <v>0</v>
      </c>
      <c r="L171" s="134">
        <f t="shared" si="845"/>
        <v>0</v>
      </c>
      <c r="M171" s="135">
        <f t="shared" si="673"/>
        <v>0</v>
      </c>
      <c r="N171" s="136"/>
      <c r="O171" s="133"/>
      <c r="P171" s="137"/>
      <c r="Q171" s="138"/>
      <c r="R171" s="134"/>
      <c r="S171" s="137"/>
      <c r="T171" s="117"/>
      <c r="U171" s="117" t="str">
        <f t="shared" si="674"/>
        <v xml:space="preserve"> </v>
      </c>
      <c r="V171" s="52">
        <f t="shared" si="846"/>
        <v>0</v>
      </c>
      <c r="W171" s="133">
        <f t="shared" si="847"/>
        <v>0</v>
      </c>
      <c r="X171" s="134">
        <f t="shared" si="848"/>
        <v>0</v>
      </c>
      <c r="Y171" s="140" t="e">
        <f t="shared" si="849"/>
        <v>#DIV/0!</v>
      </c>
      <c r="Z171" s="141"/>
      <c r="AA171" s="142"/>
      <c r="AB171" s="143"/>
      <c r="AC171" s="144"/>
      <c r="AD171" s="133"/>
      <c r="AE171" s="143"/>
      <c r="AF171" s="145"/>
      <c r="AG171" s="117" t="str">
        <f t="shared" si="679"/>
        <v xml:space="preserve"> </v>
      </c>
      <c r="AH171" s="146">
        <f t="shared" si="850"/>
        <v>0</v>
      </c>
      <c r="AI171" s="133">
        <f t="shared" si="850"/>
        <v>0</v>
      </c>
      <c r="AJ171" s="134">
        <f t="shared" si="851"/>
        <v>0</v>
      </c>
      <c r="AK171" s="140" t="e">
        <f t="shared" si="852"/>
        <v>#DIV/0!</v>
      </c>
      <c r="AL171" s="141"/>
      <c r="AM171" s="135"/>
      <c r="AN171" s="143"/>
      <c r="AO171" s="144"/>
      <c r="AP171" s="133"/>
      <c r="AQ171" s="143"/>
      <c r="AR171" s="147"/>
      <c r="AS171" s="117" t="str">
        <f t="shared" si="699"/>
        <v xml:space="preserve"> </v>
      </c>
      <c r="AT171" s="146">
        <f t="shared" si="853"/>
        <v>0</v>
      </c>
      <c r="AU171" s="133">
        <f t="shared" si="854"/>
        <v>0</v>
      </c>
      <c r="AV171" s="134">
        <f t="shared" si="855"/>
        <v>0</v>
      </c>
      <c r="AW171" s="140" t="e">
        <f t="shared" si="856"/>
        <v>#DIV/0!</v>
      </c>
      <c r="AX171" s="141"/>
      <c r="AY171" s="135"/>
      <c r="AZ171" s="143"/>
      <c r="BA171" s="144"/>
      <c r="BB171" s="133"/>
      <c r="BC171" s="143"/>
      <c r="BD171" s="147"/>
      <c r="BE171" s="117" t="str">
        <f t="shared" si="700"/>
        <v xml:space="preserve"> </v>
      </c>
      <c r="BF171" s="146">
        <f t="shared" si="857"/>
        <v>0</v>
      </c>
      <c r="BG171" s="133">
        <f t="shared" si="858"/>
        <v>0</v>
      </c>
      <c r="BH171" s="134">
        <f t="shared" si="859"/>
        <v>0</v>
      </c>
      <c r="BI171" s="140" t="e">
        <f t="shared" si="860"/>
        <v>#DIV/0!</v>
      </c>
      <c r="BJ171" s="141"/>
      <c r="BK171" s="135"/>
      <c r="BL171" s="143"/>
      <c r="BM171" s="144"/>
      <c r="BN171" s="133"/>
      <c r="BO171" s="143"/>
      <c r="BP171" s="147"/>
      <c r="BQ171" s="117" t="str">
        <f t="shared" si="701"/>
        <v xml:space="preserve"> </v>
      </c>
      <c r="BR171" s="146">
        <f t="shared" si="861"/>
        <v>0</v>
      </c>
      <c r="BS171" s="133">
        <f t="shared" si="862"/>
        <v>0</v>
      </c>
      <c r="BT171" s="134">
        <f t="shared" si="863"/>
        <v>0</v>
      </c>
      <c r="BU171" s="140" t="e">
        <f t="shared" si="864"/>
        <v>#DIV/0!</v>
      </c>
      <c r="BV171" s="141"/>
      <c r="BW171" s="135"/>
      <c r="BX171" s="143"/>
      <c r="BY171" s="144"/>
      <c r="BZ171" s="133"/>
      <c r="CA171" s="143"/>
      <c r="CB171" s="147"/>
      <c r="CC171" s="117" t="str">
        <f t="shared" si="702"/>
        <v xml:space="preserve"> </v>
      </c>
      <c r="CD171" s="146">
        <f t="shared" si="865"/>
        <v>0</v>
      </c>
      <c r="CE171" s="133">
        <f t="shared" si="866"/>
        <v>0</v>
      </c>
      <c r="CF171" s="134">
        <f t="shared" si="867"/>
        <v>0</v>
      </c>
      <c r="CG171" s="140" t="e">
        <f t="shared" si="868"/>
        <v>#DIV/0!</v>
      </c>
      <c r="CH171" s="141"/>
      <c r="CI171" s="135"/>
      <c r="CJ171" s="143"/>
      <c r="CK171" s="144"/>
      <c r="CL171" s="133"/>
      <c r="CM171" s="143"/>
      <c r="CN171" s="147"/>
      <c r="CP171" s="130" t="str">
        <f t="shared" si="660"/>
        <v/>
      </c>
    </row>
    <row r="172" spans="2:94" s="103" customFormat="1" x14ac:dyDescent="0.25">
      <c r="B172" s="131"/>
      <c r="C172" s="106"/>
      <c r="D172" s="105"/>
      <c r="E172" s="106"/>
      <c r="F172" s="148" t="s">
        <v>38</v>
      </c>
      <c r="G172" s="52"/>
      <c r="H172" s="52"/>
      <c r="I172" s="133"/>
      <c r="J172" s="133"/>
      <c r="K172" s="133">
        <f t="shared" si="844"/>
        <v>0</v>
      </c>
      <c r="L172" s="134">
        <f t="shared" si="845"/>
        <v>0</v>
      </c>
      <c r="M172" s="135">
        <f t="shared" si="673"/>
        <v>0</v>
      </c>
      <c r="N172" s="136"/>
      <c r="O172" s="133"/>
      <c r="P172" s="137"/>
      <c r="Q172" s="138"/>
      <c r="R172" s="134"/>
      <c r="S172" s="137"/>
      <c r="T172" s="117"/>
      <c r="U172" s="117" t="str">
        <f t="shared" si="674"/>
        <v xml:space="preserve"> </v>
      </c>
      <c r="V172" s="52">
        <f t="shared" si="846"/>
        <v>0</v>
      </c>
      <c r="W172" s="133">
        <f t="shared" si="847"/>
        <v>0</v>
      </c>
      <c r="X172" s="134">
        <f t="shared" si="848"/>
        <v>0</v>
      </c>
      <c r="Y172" s="140" t="e">
        <f t="shared" si="849"/>
        <v>#DIV/0!</v>
      </c>
      <c r="Z172" s="141"/>
      <c r="AA172" s="142"/>
      <c r="AB172" s="143"/>
      <c r="AC172" s="144"/>
      <c r="AD172" s="133"/>
      <c r="AE172" s="143"/>
      <c r="AF172" s="145"/>
      <c r="AG172" s="117" t="str">
        <f t="shared" si="679"/>
        <v xml:space="preserve"> </v>
      </c>
      <c r="AH172" s="146">
        <f t="shared" si="850"/>
        <v>0</v>
      </c>
      <c r="AI172" s="133">
        <f t="shared" si="850"/>
        <v>0</v>
      </c>
      <c r="AJ172" s="134">
        <f t="shared" si="851"/>
        <v>0</v>
      </c>
      <c r="AK172" s="140" t="e">
        <f t="shared" si="852"/>
        <v>#DIV/0!</v>
      </c>
      <c r="AL172" s="141"/>
      <c r="AM172" s="135"/>
      <c r="AN172" s="143"/>
      <c r="AO172" s="144"/>
      <c r="AP172" s="133"/>
      <c r="AQ172" s="143"/>
      <c r="AR172" s="147"/>
      <c r="AS172" s="117" t="str">
        <f t="shared" si="699"/>
        <v xml:space="preserve"> </v>
      </c>
      <c r="AT172" s="146">
        <f t="shared" si="853"/>
        <v>0</v>
      </c>
      <c r="AU172" s="133">
        <f t="shared" si="854"/>
        <v>0</v>
      </c>
      <c r="AV172" s="134">
        <f t="shared" si="855"/>
        <v>0</v>
      </c>
      <c r="AW172" s="140" t="e">
        <f t="shared" si="856"/>
        <v>#DIV/0!</v>
      </c>
      <c r="AX172" s="141"/>
      <c r="AY172" s="135"/>
      <c r="AZ172" s="143"/>
      <c r="BA172" s="144"/>
      <c r="BB172" s="133"/>
      <c r="BC172" s="143"/>
      <c r="BD172" s="147"/>
      <c r="BE172" s="117" t="str">
        <f t="shared" si="700"/>
        <v xml:space="preserve"> </v>
      </c>
      <c r="BF172" s="146">
        <f t="shared" si="857"/>
        <v>0</v>
      </c>
      <c r="BG172" s="133">
        <f t="shared" si="858"/>
        <v>0</v>
      </c>
      <c r="BH172" s="134">
        <f t="shared" si="859"/>
        <v>0</v>
      </c>
      <c r="BI172" s="140" t="e">
        <f t="shared" si="860"/>
        <v>#DIV/0!</v>
      </c>
      <c r="BJ172" s="141"/>
      <c r="BK172" s="135"/>
      <c r="BL172" s="143"/>
      <c r="BM172" s="144"/>
      <c r="BN172" s="133"/>
      <c r="BO172" s="143"/>
      <c r="BP172" s="147"/>
      <c r="BQ172" s="117" t="str">
        <f t="shared" si="701"/>
        <v xml:space="preserve"> </v>
      </c>
      <c r="BR172" s="146">
        <f t="shared" si="861"/>
        <v>0</v>
      </c>
      <c r="BS172" s="133">
        <f t="shared" si="862"/>
        <v>0</v>
      </c>
      <c r="BT172" s="134">
        <f t="shared" si="863"/>
        <v>0</v>
      </c>
      <c r="BU172" s="140" t="e">
        <f t="shared" si="864"/>
        <v>#DIV/0!</v>
      </c>
      <c r="BV172" s="141"/>
      <c r="BW172" s="135"/>
      <c r="BX172" s="143"/>
      <c r="BY172" s="144"/>
      <c r="BZ172" s="133"/>
      <c r="CA172" s="143"/>
      <c r="CB172" s="147"/>
      <c r="CC172" s="117" t="str">
        <f t="shared" si="702"/>
        <v xml:space="preserve"> </v>
      </c>
      <c r="CD172" s="146">
        <f t="shared" si="865"/>
        <v>0</v>
      </c>
      <c r="CE172" s="133">
        <f t="shared" si="866"/>
        <v>0</v>
      </c>
      <c r="CF172" s="134">
        <f t="shared" si="867"/>
        <v>0</v>
      </c>
      <c r="CG172" s="140" t="e">
        <f t="shared" si="868"/>
        <v>#DIV/0!</v>
      </c>
      <c r="CH172" s="141"/>
      <c r="CI172" s="135"/>
      <c r="CJ172" s="143"/>
      <c r="CK172" s="144"/>
      <c r="CL172" s="133"/>
      <c r="CM172" s="143"/>
      <c r="CN172" s="147"/>
      <c r="CP172" s="130" t="str">
        <f t="shared" si="660"/>
        <v/>
      </c>
    </row>
    <row r="173" spans="2:94" x14ac:dyDescent="0.25">
      <c r="B173" s="157" t="s">
        <v>130</v>
      </c>
      <c r="C173" s="179"/>
      <c r="D173" s="410" t="s">
        <v>28</v>
      </c>
      <c r="E173" s="411"/>
      <c r="F173" s="412"/>
      <c r="G173" s="159"/>
      <c r="H173" s="159"/>
      <c r="I173" s="160"/>
      <c r="J173" s="160"/>
      <c r="K173" s="161"/>
      <c r="L173" s="162">
        <f>M173+O173</f>
        <v>0</v>
      </c>
      <c r="M173" s="163">
        <f>+N173</f>
        <v>0</v>
      </c>
      <c r="N173" s="164">
        <f>+SUMIF($CP$5:$CP$220,$B173,M$5:M$220)</f>
        <v>0</v>
      </c>
      <c r="O173" s="161">
        <f>P173</f>
        <v>0</v>
      </c>
      <c r="P173" s="161">
        <f>+SUMIF($CP$5:$CP$220,$B173,O$5:O$220)</f>
        <v>0</v>
      </c>
      <c r="Q173" s="165"/>
      <c r="R173" s="162">
        <f>S173</f>
        <v>0</v>
      </c>
      <c r="S173" s="161">
        <f>+SUMIF($CP$5:$CP$220,$B173,R$5:R$220)</f>
        <v>0</v>
      </c>
      <c r="T173" s="166"/>
      <c r="U173" s="97" t="str">
        <f t="shared" si="674"/>
        <v xml:space="preserve"> </v>
      </c>
      <c r="V173" s="90"/>
      <c r="W173" s="92"/>
      <c r="X173" s="93" t="e">
        <f>Y173+AA173</f>
        <v>#DIV/0!</v>
      </c>
      <c r="Y173" s="94" t="e">
        <f>Z173</f>
        <v>#DIV/0!</v>
      </c>
      <c r="Z173" s="98" t="e">
        <f>+SUMIF($CP$5:$CP$220,$B173,Y$5:Y$220)</f>
        <v>#DIV/0!</v>
      </c>
      <c r="AA173" s="99" t="e">
        <f>AB173</f>
        <v>#DIV/0!</v>
      </c>
      <c r="AB173" s="98" t="e">
        <f>+SUMIF($CP$5:$CP$220,$B173,AA$5:AA$220)</f>
        <v>#DIV/0!</v>
      </c>
      <c r="AC173" s="96"/>
      <c r="AD173" s="92" t="e">
        <f>AE173</f>
        <v>#DIV/0!</v>
      </c>
      <c r="AE173" s="98" t="e">
        <f>+SUMIF($CP$5:$CP$220,$B173,AD$5:AD$220)</f>
        <v>#DIV/0!</v>
      </c>
      <c r="AF173" s="151"/>
      <c r="AG173" s="97" t="str">
        <f t="shared" si="679"/>
        <v xml:space="preserve"> </v>
      </c>
      <c r="AH173" s="101"/>
      <c r="AI173" s="92"/>
      <c r="AJ173" s="93" t="e">
        <f>AK173+AM173</f>
        <v>#DIV/0!</v>
      </c>
      <c r="AK173" s="94" t="e">
        <f>AL173</f>
        <v>#DIV/0!</v>
      </c>
      <c r="AL173" s="98" t="e">
        <f>+SUMIF($CP$5:$CP$220,$B173,AK$5:AK$220)</f>
        <v>#DIV/0!</v>
      </c>
      <c r="AM173" s="94" t="e">
        <f t="shared" ref="AM173" si="869">AM174+AM177</f>
        <v>#DIV/0!</v>
      </c>
      <c r="AN173" s="98" t="e">
        <f>+SUMIF($CP$5:$CP$220,$B173,AM$5:AM$220)</f>
        <v>#DIV/0!</v>
      </c>
      <c r="AO173" s="96"/>
      <c r="AP173" s="92" t="e">
        <f t="shared" ref="AP173" si="870">AP174+AP177</f>
        <v>#DIV/0!</v>
      </c>
      <c r="AQ173" s="98" t="e">
        <f>+SUMIF($CP$5:$CP$220,$B173,AP$5:AP$220)</f>
        <v>#DIV/0!</v>
      </c>
      <c r="AR173" s="152"/>
      <c r="AS173" s="97" t="str">
        <f t="shared" si="699"/>
        <v xml:space="preserve"> </v>
      </c>
      <c r="AT173" s="101"/>
      <c r="AU173" s="92"/>
      <c r="AV173" s="93" t="e">
        <f>AW173+AY173</f>
        <v>#DIV/0!</v>
      </c>
      <c r="AW173" s="94" t="e">
        <f>AX173</f>
        <v>#DIV/0!</v>
      </c>
      <c r="AX173" s="98" t="e">
        <f>+SUMIF($CP$5:$CP$220,$B173,AW$5:AW$220)</f>
        <v>#DIV/0!</v>
      </c>
      <c r="AY173" s="94" t="e">
        <f t="shared" ref="AY173" si="871">AY174+AY177</f>
        <v>#DIV/0!</v>
      </c>
      <c r="AZ173" s="98" t="e">
        <f>+SUMIF($CP$5:$CP$220,$B173,AY$5:AY$220)</f>
        <v>#DIV/0!</v>
      </c>
      <c r="BA173" s="96"/>
      <c r="BB173" s="92" t="e">
        <f t="shared" ref="BB173" si="872">BB174+BB177</f>
        <v>#DIV/0!</v>
      </c>
      <c r="BC173" s="98" t="e">
        <f>+SUMIF($CP$5:$CP$220,$B173,BB$5:BB$220)</f>
        <v>#DIV/0!</v>
      </c>
      <c r="BD173" s="152"/>
      <c r="BE173" s="97" t="str">
        <f t="shared" si="700"/>
        <v xml:space="preserve"> </v>
      </c>
      <c r="BF173" s="101"/>
      <c r="BG173" s="92"/>
      <c r="BH173" s="93" t="e">
        <f>BI173+BK173</f>
        <v>#DIV/0!</v>
      </c>
      <c r="BI173" s="94" t="e">
        <f>BJ173</f>
        <v>#DIV/0!</v>
      </c>
      <c r="BJ173" s="98" t="e">
        <f>+SUMIF($CP$5:$CP$220,$B173,BI$5:BI$220)</f>
        <v>#DIV/0!</v>
      </c>
      <c r="BK173" s="94" t="e">
        <f t="shared" ref="BK173" si="873">BK174+BK177</f>
        <v>#DIV/0!</v>
      </c>
      <c r="BL173" s="98" t="e">
        <f>+SUMIF($CP$5:$CP$220,$B173,BK$5:BK$220)</f>
        <v>#DIV/0!</v>
      </c>
      <c r="BM173" s="96"/>
      <c r="BN173" s="92" t="e">
        <f t="shared" ref="BN173" si="874">BN174+BN177</f>
        <v>#DIV/0!</v>
      </c>
      <c r="BO173" s="98" t="e">
        <f>+SUMIF($CP$5:$CP$220,$B173,BN$5:BN$220)</f>
        <v>#DIV/0!</v>
      </c>
      <c r="BP173" s="152"/>
      <c r="BQ173" s="97" t="str">
        <f t="shared" si="701"/>
        <v xml:space="preserve"> </v>
      </c>
      <c r="BR173" s="101"/>
      <c r="BS173" s="92"/>
      <c r="BT173" s="93" t="e">
        <f>BU173+BW173</f>
        <v>#DIV/0!</v>
      </c>
      <c r="BU173" s="94" t="e">
        <f>BV173</f>
        <v>#DIV/0!</v>
      </c>
      <c r="BV173" s="98" t="e">
        <f>+SUMIF($CP$5:$CP$220,$B173,BU$5:BU$220)</f>
        <v>#DIV/0!</v>
      </c>
      <c r="BW173" s="94" t="e">
        <f t="shared" ref="BW173" si="875">BW174+BW177</f>
        <v>#DIV/0!</v>
      </c>
      <c r="BX173" s="98" t="e">
        <f>+SUMIF($CP$5:$CP$220,$B173,BW$5:BW$220)</f>
        <v>#DIV/0!</v>
      </c>
      <c r="BY173" s="96"/>
      <c r="BZ173" s="92" t="e">
        <f t="shared" ref="BZ173" si="876">BZ174+BZ177</f>
        <v>#DIV/0!</v>
      </c>
      <c r="CA173" s="98" t="e">
        <f>+SUMIF($CP$5:$CP$220,$B173,BZ$5:BZ$220)</f>
        <v>#DIV/0!</v>
      </c>
      <c r="CB173" s="152"/>
      <c r="CC173" s="97" t="str">
        <f t="shared" si="702"/>
        <v xml:space="preserve"> </v>
      </c>
      <c r="CD173" s="101"/>
      <c r="CE173" s="92"/>
      <c r="CF173" s="93" t="e">
        <f>CG173+CI173</f>
        <v>#DIV/0!</v>
      </c>
      <c r="CG173" s="94" t="e">
        <f>CH173</f>
        <v>#DIV/0!</v>
      </c>
      <c r="CH173" s="98" t="e">
        <f>+SUMIF($CP$5:$CP$220,$B173,CG$5:CG$220)</f>
        <v>#DIV/0!</v>
      </c>
      <c r="CI173" s="94" t="e">
        <f t="shared" ref="CI173" si="877">CI174+CI177</f>
        <v>#DIV/0!</v>
      </c>
      <c r="CJ173" s="98" t="e">
        <f>+SUMIF($CP$5:$CP$220,$B173,CI$5:CI$220)</f>
        <v>#DIV/0!</v>
      </c>
      <c r="CK173" s="96"/>
      <c r="CL173" s="92" t="e">
        <f t="shared" ref="CL173" si="878">CL174+CL177</f>
        <v>#DIV/0!</v>
      </c>
      <c r="CM173" s="98" t="e">
        <f>+SUMIF($CP$5:$CP$220,$B173,CL$5:CL$220)</f>
        <v>#DIV/0!</v>
      </c>
      <c r="CN173" s="152"/>
      <c r="CP173" s="65" t="str">
        <f t="shared" si="660"/>
        <v/>
      </c>
    </row>
    <row r="174" spans="2:94" x14ac:dyDescent="0.25">
      <c r="B174" s="322" t="s">
        <v>131</v>
      </c>
      <c r="C174" s="179"/>
      <c r="D174" s="158"/>
      <c r="E174" s="413" t="s">
        <v>158</v>
      </c>
      <c r="F174" s="413"/>
      <c r="G174" s="323"/>
      <c r="H174" s="323"/>
      <c r="I174" s="324"/>
      <c r="J174" s="324"/>
      <c r="K174" s="325">
        <f t="shared" ref="K174:K179" si="879">I174+J174</f>
        <v>0</v>
      </c>
      <c r="L174" s="326">
        <f t="shared" ref="L174:L179" si="880">H174*K174</f>
        <v>0</v>
      </c>
      <c r="M174" s="327">
        <f t="shared" si="673"/>
        <v>0</v>
      </c>
      <c r="N174" s="328"/>
      <c r="O174" s="325">
        <f>L174-M174</f>
        <v>0</v>
      </c>
      <c r="P174" s="329"/>
      <c r="Q174" s="330">
        <f>100%</f>
        <v>1</v>
      </c>
      <c r="R174" s="326">
        <f>ROUND((Q174*M174),0)</f>
        <v>0</v>
      </c>
      <c r="S174" s="329"/>
      <c r="T174" s="331"/>
      <c r="U174" s="97" t="e">
        <f t="shared" si="674"/>
        <v>#DIV/0!</v>
      </c>
      <c r="V174" s="332">
        <f t="shared" ref="V174:V179" si="881">H174</f>
        <v>0</v>
      </c>
      <c r="W174" s="333">
        <f t="shared" ref="W174:W179" si="882">K174</f>
        <v>0</v>
      </c>
      <c r="X174" s="334">
        <f t="shared" ref="X174:X179" si="883">V174*W174</f>
        <v>0</v>
      </c>
      <c r="Y174" s="335" t="e">
        <f t="shared" ref="Y174:Y179" si="884">($M174/$L174)*X174</f>
        <v>#DIV/0!</v>
      </c>
      <c r="Z174" s="336"/>
      <c r="AA174" s="337" t="e">
        <f>X174-Y174</f>
        <v>#DIV/0!</v>
      </c>
      <c r="AB174" s="338"/>
      <c r="AC174" s="339">
        <f>100%</f>
        <v>1</v>
      </c>
      <c r="AD174" s="333" t="e">
        <f>ROUND((AC174*Y174),0)</f>
        <v>#DIV/0!</v>
      </c>
      <c r="AE174" s="338"/>
      <c r="AF174" s="196" t="e">
        <f>Y174-M174</f>
        <v>#DIV/0!</v>
      </c>
      <c r="AG174" s="97" t="e">
        <f t="shared" si="679"/>
        <v>#DIV/0!</v>
      </c>
      <c r="AH174" s="340">
        <f t="shared" ref="AH174:AI179" si="885">V174</f>
        <v>0</v>
      </c>
      <c r="AI174" s="333">
        <f t="shared" si="885"/>
        <v>0</v>
      </c>
      <c r="AJ174" s="334">
        <f t="shared" ref="AJ174:AJ179" si="886">AH174*AI174</f>
        <v>0</v>
      </c>
      <c r="AK174" s="335" t="e">
        <f t="shared" ref="AK174:AK179" si="887">($M174/$L174)*AJ174</f>
        <v>#DIV/0!</v>
      </c>
      <c r="AL174" s="336"/>
      <c r="AM174" s="341" t="e">
        <f>AJ174-AK174</f>
        <v>#DIV/0!</v>
      </c>
      <c r="AN174" s="338"/>
      <c r="AO174" s="339">
        <f>100%</f>
        <v>1</v>
      </c>
      <c r="AP174" s="333" t="e">
        <f>AO174*AK174</f>
        <v>#DIV/0!</v>
      </c>
      <c r="AQ174" s="338"/>
      <c r="AR174" s="197" t="e">
        <f>AK174-Y174</f>
        <v>#DIV/0!</v>
      </c>
      <c r="AS174" s="97" t="e">
        <f t="shared" si="699"/>
        <v>#DIV/0!</v>
      </c>
      <c r="AT174" s="340">
        <f t="shared" ref="AT174:AT179" si="888">AH174</f>
        <v>0</v>
      </c>
      <c r="AU174" s="333">
        <f t="shared" ref="AU174:AU179" si="889">AI174</f>
        <v>0</v>
      </c>
      <c r="AV174" s="334">
        <f t="shared" ref="AV174:AV179" si="890">AT174*AU174</f>
        <v>0</v>
      </c>
      <c r="AW174" s="335" t="e">
        <f t="shared" ref="AW174:AW179" si="891">($M174/$L174)*AV174</f>
        <v>#DIV/0!</v>
      </c>
      <c r="AX174" s="336"/>
      <c r="AY174" s="341" t="e">
        <f>AV174-AW174</f>
        <v>#DIV/0!</v>
      </c>
      <c r="AZ174" s="338"/>
      <c r="BA174" s="339">
        <f>100%</f>
        <v>1</v>
      </c>
      <c r="BB174" s="333" t="e">
        <f>BA174*AW174</f>
        <v>#DIV/0!</v>
      </c>
      <c r="BC174" s="338"/>
      <c r="BD174" s="198" t="e">
        <f>AW174-AK174</f>
        <v>#DIV/0!</v>
      </c>
      <c r="BE174" s="97" t="e">
        <f t="shared" si="700"/>
        <v>#DIV/0!</v>
      </c>
      <c r="BF174" s="340">
        <f t="shared" ref="BF174:BF179" si="892">AT174</f>
        <v>0</v>
      </c>
      <c r="BG174" s="333">
        <f t="shared" ref="BG174:BG179" si="893">AU174</f>
        <v>0</v>
      </c>
      <c r="BH174" s="334">
        <f t="shared" ref="BH174:BH179" si="894">BF174*BG174</f>
        <v>0</v>
      </c>
      <c r="BI174" s="335" t="e">
        <f t="shared" ref="BI174:BI179" si="895">($M174/$L174)*BH174</f>
        <v>#DIV/0!</v>
      </c>
      <c r="BJ174" s="336"/>
      <c r="BK174" s="341" t="e">
        <f>BH174-BI174</f>
        <v>#DIV/0!</v>
      </c>
      <c r="BL174" s="338"/>
      <c r="BM174" s="339">
        <f>100%</f>
        <v>1</v>
      </c>
      <c r="BN174" s="333" t="e">
        <f>BM174*BI174</f>
        <v>#DIV/0!</v>
      </c>
      <c r="BO174" s="338"/>
      <c r="BP174" s="199" t="e">
        <f>BI174-AW174</f>
        <v>#DIV/0!</v>
      </c>
      <c r="BQ174" s="97" t="e">
        <f t="shared" si="701"/>
        <v>#DIV/0!</v>
      </c>
      <c r="BR174" s="340">
        <f t="shared" ref="BR174:BR179" si="896">BF174</f>
        <v>0</v>
      </c>
      <c r="BS174" s="333">
        <f t="shared" ref="BS174:BS179" si="897">BG174</f>
        <v>0</v>
      </c>
      <c r="BT174" s="334">
        <f t="shared" ref="BT174:BT179" si="898">BR174*BS174</f>
        <v>0</v>
      </c>
      <c r="BU174" s="335" t="e">
        <f t="shared" ref="BU174:BU179" si="899">($M174/$L174)*BT174</f>
        <v>#DIV/0!</v>
      </c>
      <c r="BV174" s="336"/>
      <c r="BW174" s="341" t="e">
        <f>BT174-BU174</f>
        <v>#DIV/0!</v>
      </c>
      <c r="BX174" s="338"/>
      <c r="BY174" s="339">
        <f>100%</f>
        <v>1</v>
      </c>
      <c r="BZ174" s="333" t="e">
        <f>BY174*BU174</f>
        <v>#DIV/0!</v>
      </c>
      <c r="CA174" s="338"/>
      <c r="CB174" s="200" t="e">
        <f>BU174-BI174</f>
        <v>#DIV/0!</v>
      </c>
      <c r="CC174" s="97" t="e">
        <f t="shared" si="702"/>
        <v>#DIV/0!</v>
      </c>
      <c r="CD174" s="340">
        <f t="shared" ref="CD174:CD179" si="900">BR174</f>
        <v>0</v>
      </c>
      <c r="CE174" s="333">
        <f t="shared" ref="CE174:CE179" si="901">BS174</f>
        <v>0</v>
      </c>
      <c r="CF174" s="334">
        <f t="shared" ref="CF174:CF179" si="902">CD174*CE174</f>
        <v>0</v>
      </c>
      <c r="CG174" s="335" t="e">
        <f t="shared" ref="CG174:CG179" si="903">($M174/$L174)*CF174</f>
        <v>#DIV/0!</v>
      </c>
      <c r="CH174" s="336"/>
      <c r="CI174" s="341" t="e">
        <f>CF174-CG174</f>
        <v>#DIV/0!</v>
      </c>
      <c r="CJ174" s="338"/>
      <c r="CK174" s="339">
        <f>100%</f>
        <v>1</v>
      </c>
      <c r="CL174" s="333" t="e">
        <f>CK174*CG174</f>
        <v>#DIV/0!</v>
      </c>
      <c r="CM174" s="338"/>
      <c r="CN174" s="201" t="e">
        <f>CG174-BU174</f>
        <v>#DIV/0!</v>
      </c>
      <c r="CP174" s="65" t="str">
        <f t="shared" si="660"/>
        <v>F/IV</v>
      </c>
    </row>
    <row r="175" spans="2:94" x14ac:dyDescent="0.25">
      <c r="B175" s="342"/>
      <c r="C175" s="179"/>
      <c r="D175" s="158"/>
      <c r="E175" s="179"/>
      <c r="F175" s="343" t="s">
        <v>37</v>
      </c>
      <c r="G175" s="210"/>
      <c r="H175" s="210"/>
      <c r="I175" s="344"/>
      <c r="J175" s="344"/>
      <c r="K175" s="344">
        <f t="shared" si="879"/>
        <v>0</v>
      </c>
      <c r="L175" s="345">
        <f t="shared" si="880"/>
        <v>0</v>
      </c>
      <c r="M175" s="346">
        <f t="shared" si="673"/>
        <v>0</v>
      </c>
      <c r="N175" s="347"/>
      <c r="O175" s="344"/>
      <c r="P175" s="213"/>
      <c r="Q175" s="348"/>
      <c r="R175" s="345"/>
      <c r="S175" s="213"/>
      <c r="T175" s="166"/>
      <c r="U175" s="97" t="str">
        <f t="shared" si="674"/>
        <v xml:space="preserve"> </v>
      </c>
      <c r="V175" s="349">
        <f t="shared" si="881"/>
        <v>0</v>
      </c>
      <c r="W175" s="350">
        <f t="shared" si="882"/>
        <v>0</v>
      </c>
      <c r="X175" s="351">
        <f t="shared" si="883"/>
        <v>0</v>
      </c>
      <c r="Y175" s="352" t="e">
        <f t="shared" si="884"/>
        <v>#DIV/0!</v>
      </c>
      <c r="Z175" s="353"/>
      <c r="AA175" s="354"/>
      <c r="AB175" s="355"/>
      <c r="AC175" s="356"/>
      <c r="AD175" s="350"/>
      <c r="AE175" s="355"/>
      <c r="AF175" s="151"/>
      <c r="AG175" s="97" t="str">
        <f t="shared" si="679"/>
        <v xml:space="preserve"> </v>
      </c>
      <c r="AH175" s="357">
        <f t="shared" si="885"/>
        <v>0</v>
      </c>
      <c r="AI175" s="350">
        <f t="shared" si="885"/>
        <v>0</v>
      </c>
      <c r="AJ175" s="351">
        <f t="shared" si="886"/>
        <v>0</v>
      </c>
      <c r="AK175" s="352" t="e">
        <f t="shared" si="887"/>
        <v>#DIV/0!</v>
      </c>
      <c r="AL175" s="353"/>
      <c r="AM175" s="358"/>
      <c r="AN175" s="355"/>
      <c r="AO175" s="356"/>
      <c r="AP175" s="350"/>
      <c r="AQ175" s="355"/>
      <c r="AR175" s="152"/>
      <c r="AS175" s="97" t="str">
        <f t="shared" si="699"/>
        <v xml:space="preserve"> </v>
      </c>
      <c r="AT175" s="357">
        <f t="shared" si="888"/>
        <v>0</v>
      </c>
      <c r="AU175" s="350">
        <f t="shared" si="889"/>
        <v>0</v>
      </c>
      <c r="AV175" s="351">
        <f t="shared" si="890"/>
        <v>0</v>
      </c>
      <c r="AW175" s="352" t="e">
        <f t="shared" si="891"/>
        <v>#DIV/0!</v>
      </c>
      <c r="AX175" s="353"/>
      <c r="AY175" s="358"/>
      <c r="AZ175" s="355"/>
      <c r="BA175" s="356"/>
      <c r="BB175" s="350"/>
      <c r="BC175" s="355"/>
      <c r="BD175" s="152"/>
      <c r="BE175" s="97" t="str">
        <f t="shared" si="700"/>
        <v xml:space="preserve"> </v>
      </c>
      <c r="BF175" s="357">
        <f t="shared" si="892"/>
        <v>0</v>
      </c>
      <c r="BG175" s="350">
        <f t="shared" si="893"/>
        <v>0</v>
      </c>
      <c r="BH175" s="351">
        <f t="shared" si="894"/>
        <v>0</v>
      </c>
      <c r="BI175" s="352" t="e">
        <f t="shared" si="895"/>
        <v>#DIV/0!</v>
      </c>
      <c r="BJ175" s="353"/>
      <c r="BK175" s="358"/>
      <c r="BL175" s="355"/>
      <c r="BM175" s="356"/>
      <c r="BN175" s="350"/>
      <c r="BO175" s="355"/>
      <c r="BP175" s="152"/>
      <c r="BQ175" s="97" t="str">
        <f t="shared" si="701"/>
        <v xml:space="preserve"> </v>
      </c>
      <c r="BR175" s="357">
        <f t="shared" si="896"/>
        <v>0</v>
      </c>
      <c r="BS175" s="350">
        <f t="shared" si="897"/>
        <v>0</v>
      </c>
      <c r="BT175" s="351">
        <f t="shared" si="898"/>
        <v>0</v>
      </c>
      <c r="BU175" s="352" t="e">
        <f t="shared" si="899"/>
        <v>#DIV/0!</v>
      </c>
      <c r="BV175" s="353"/>
      <c r="BW175" s="358"/>
      <c r="BX175" s="355"/>
      <c r="BY175" s="356"/>
      <c r="BZ175" s="350"/>
      <c r="CA175" s="355"/>
      <c r="CB175" s="152"/>
      <c r="CC175" s="97" t="str">
        <f t="shared" si="702"/>
        <v xml:space="preserve"> </v>
      </c>
      <c r="CD175" s="357">
        <f t="shared" si="900"/>
        <v>0</v>
      </c>
      <c r="CE175" s="350">
        <f t="shared" si="901"/>
        <v>0</v>
      </c>
      <c r="CF175" s="351">
        <f t="shared" si="902"/>
        <v>0</v>
      </c>
      <c r="CG175" s="352" t="e">
        <f t="shared" si="903"/>
        <v>#DIV/0!</v>
      </c>
      <c r="CH175" s="353"/>
      <c r="CI175" s="358"/>
      <c r="CJ175" s="355"/>
      <c r="CK175" s="356"/>
      <c r="CL175" s="350"/>
      <c r="CM175" s="355"/>
      <c r="CN175" s="152"/>
      <c r="CP175" s="65" t="str">
        <f t="shared" si="660"/>
        <v/>
      </c>
    </row>
    <row r="176" spans="2:94" x14ac:dyDescent="0.25">
      <c r="B176" s="342"/>
      <c r="C176" s="179"/>
      <c r="D176" s="158"/>
      <c r="E176" s="179"/>
      <c r="F176" s="343" t="s">
        <v>38</v>
      </c>
      <c r="G176" s="210"/>
      <c r="H176" s="210"/>
      <c r="I176" s="344"/>
      <c r="J176" s="344"/>
      <c r="K176" s="344">
        <f t="shared" si="879"/>
        <v>0</v>
      </c>
      <c r="L176" s="345">
        <f t="shared" si="880"/>
        <v>0</v>
      </c>
      <c r="M176" s="346">
        <f t="shared" si="673"/>
        <v>0</v>
      </c>
      <c r="N176" s="347"/>
      <c r="O176" s="344"/>
      <c r="P176" s="213"/>
      <c r="Q176" s="348"/>
      <c r="R176" s="345"/>
      <c r="S176" s="213"/>
      <c r="T176" s="166"/>
      <c r="U176" s="97" t="str">
        <f t="shared" si="674"/>
        <v xml:space="preserve"> </v>
      </c>
      <c r="V176" s="349">
        <f t="shared" si="881"/>
        <v>0</v>
      </c>
      <c r="W176" s="350">
        <f t="shared" si="882"/>
        <v>0</v>
      </c>
      <c r="X176" s="351">
        <f t="shared" si="883"/>
        <v>0</v>
      </c>
      <c r="Y176" s="352" t="e">
        <f t="shared" si="884"/>
        <v>#DIV/0!</v>
      </c>
      <c r="Z176" s="353"/>
      <c r="AA176" s="354"/>
      <c r="AB176" s="355"/>
      <c r="AC176" s="356"/>
      <c r="AD176" s="350"/>
      <c r="AE176" s="355"/>
      <c r="AF176" s="151"/>
      <c r="AG176" s="97" t="str">
        <f t="shared" si="679"/>
        <v xml:space="preserve"> </v>
      </c>
      <c r="AH176" s="357">
        <f t="shared" si="885"/>
        <v>0</v>
      </c>
      <c r="AI176" s="350">
        <f t="shared" si="885"/>
        <v>0</v>
      </c>
      <c r="AJ176" s="351">
        <f t="shared" si="886"/>
        <v>0</v>
      </c>
      <c r="AK176" s="352" t="e">
        <f t="shared" si="887"/>
        <v>#DIV/0!</v>
      </c>
      <c r="AL176" s="353"/>
      <c r="AM176" s="358"/>
      <c r="AN176" s="355"/>
      <c r="AO176" s="356"/>
      <c r="AP176" s="350"/>
      <c r="AQ176" s="355"/>
      <c r="AR176" s="152"/>
      <c r="AS176" s="97" t="str">
        <f t="shared" si="699"/>
        <v xml:space="preserve"> </v>
      </c>
      <c r="AT176" s="357">
        <f t="shared" si="888"/>
        <v>0</v>
      </c>
      <c r="AU176" s="350">
        <f t="shared" si="889"/>
        <v>0</v>
      </c>
      <c r="AV176" s="351">
        <f t="shared" si="890"/>
        <v>0</v>
      </c>
      <c r="AW176" s="352" t="e">
        <f t="shared" si="891"/>
        <v>#DIV/0!</v>
      </c>
      <c r="AX176" s="353"/>
      <c r="AY176" s="358"/>
      <c r="AZ176" s="355"/>
      <c r="BA176" s="356"/>
      <c r="BB176" s="350"/>
      <c r="BC176" s="355"/>
      <c r="BD176" s="152"/>
      <c r="BE176" s="97" t="str">
        <f t="shared" si="700"/>
        <v xml:space="preserve"> </v>
      </c>
      <c r="BF176" s="357">
        <f t="shared" si="892"/>
        <v>0</v>
      </c>
      <c r="BG176" s="350">
        <f t="shared" si="893"/>
        <v>0</v>
      </c>
      <c r="BH176" s="351">
        <f t="shared" si="894"/>
        <v>0</v>
      </c>
      <c r="BI176" s="352" t="e">
        <f t="shared" si="895"/>
        <v>#DIV/0!</v>
      </c>
      <c r="BJ176" s="353"/>
      <c r="BK176" s="358"/>
      <c r="BL176" s="355"/>
      <c r="BM176" s="356"/>
      <c r="BN176" s="350"/>
      <c r="BO176" s="355"/>
      <c r="BP176" s="152"/>
      <c r="BQ176" s="97" t="str">
        <f t="shared" si="701"/>
        <v xml:space="preserve"> </v>
      </c>
      <c r="BR176" s="357">
        <f t="shared" si="896"/>
        <v>0</v>
      </c>
      <c r="BS176" s="350">
        <f t="shared" si="897"/>
        <v>0</v>
      </c>
      <c r="BT176" s="351">
        <f t="shared" si="898"/>
        <v>0</v>
      </c>
      <c r="BU176" s="352" t="e">
        <f t="shared" si="899"/>
        <v>#DIV/0!</v>
      </c>
      <c r="BV176" s="353"/>
      <c r="BW176" s="358"/>
      <c r="BX176" s="355"/>
      <c r="BY176" s="356"/>
      <c r="BZ176" s="350"/>
      <c r="CA176" s="355"/>
      <c r="CB176" s="152"/>
      <c r="CC176" s="97" t="str">
        <f t="shared" si="702"/>
        <v xml:space="preserve"> </v>
      </c>
      <c r="CD176" s="357">
        <f t="shared" si="900"/>
        <v>0</v>
      </c>
      <c r="CE176" s="350">
        <f t="shared" si="901"/>
        <v>0</v>
      </c>
      <c r="CF176" s="351">
        <f t="shared" si="902"/>
        <v>0</v>
      </c>
      <c r="CG176" s="352" t="e">
        <f t="shared" si="903"/>
        <v>#DIV/0!</v>
      </c>
      <c r="CH176" s="353"/>
      <c r="CI176" s="358"/>
      <c r="CJ176" s="355"/>
      <c r="CK176" s="356"/>
      <c r="CL176" s="350"/>
      <c r="CM176" s="355"/>
      <c r="CN176" s="152"/>
      <c r="CP176" s="65" t="str">
        <f t="shared" si="660"/>
        <v/>
      </c>
    </row>
    <row r="177" spans="2:94" x14ac:dyDescent="0.25">
      <c r="B177" s="322" t="s">
        <v>153</v>
      </c>
      <c r="C177" s="179"/>
      <c r="D177" s="158"/>
      <c r="E177" s="413" t="s">
        <v>158</v>
      </c>
      <c r="F177" s="413"/>
      <c r="G177" s="323"/>
      <c r="H177" s="323"/>
      <c r="I177" s="324"/>
      <c r="J177" s="324"/>
      <c r="K177" s="325">
        <f t="shared" si="879"/>
        <v>0</v>
      </c>
      <c r="L177" s="326">
        <f t="shared" si="880"/>
        <v>0</v>
      </c>
      <c r="M177" s="327">
        <f t="shared" si="673"/>
        <v>0</v>
      </c>
      <c r="N177" s="328"/>
      <c r="O177" s="325">
        <f>L177-M177</f>
        <v>0</v>
      </c>
      <c r="P177" s="329"/>
      <c r="Q177" s="330">
        <f>100%</f>
        <v>1</v>
      </c>
      <c r="R177" s="326">
        <f>ROUND((Q177*M177),0)</f>
        <v>0</v>
      </c>
      <c r="S177" s="329"/>
      <c r="T177" s="331"/>
      <c r="U177" s="97" t="e">
        <f t="shared" si="674"/>
        <v>#DIV/0!</v>
      </c>
      <c r="V177" s="332">
        <f t="shared" si="881"/>
        <v>0</v>
      </c>
      <c r="W177" s="333">
        <f t="shared" si="882"/>
        <v>0</v>
      </c>
      <c r="X177" s="334">
        <f t="shared" si="883"/>
        <v>0</v>
      </c>
      <c r="Y177" s="335" t="e">
        <f t="shared" si="884"/>
        <v>#DIV/0!</v>
      </c>
      <c r="Z177" s="336"/>
      <c r="AA177" s="337" t="e">
        <f>X177-Y177</f>
        <v>#DIV/0!</v>
      </c>
      <c r="AB177" s="338"/>
      <c r="AC177" s="339">
        <f>100%</f>
        <v>1</v>
      </c>
      <c r="AD177" s="333" t="e">
        <f>ROUND((AC177*Y177),0)</f>
        <v>#DIV/0!</v>
      </c>
      <c r="AE177" s="338"/>
      <c r="AF177" s="196" t="e">
        <f>Y177-M177</f>
        <v>#DIV/0!</v>
      </c>
      <c r="AG177" s="97" t="e">
        <f t="shared" si="679"/>
        <v>#DIV/0!</v>
      </c>
      <c r="AH177" s="340">
        <f t="shared" si="885"/>
        <v>0</v>
      </c>
      <c r="AI177" s="333">
        <f t="shared" si="885"/>
        <v>0</v>
      </c>
      <c r="AJ177" s="334">
        <f t="shared" si="886"/>
        <v>0</v>
      </c>
      <c r="AK177" s="335" t="e">
        <f t="shared" si="887"/>
        <v>#DIV/0!</v>
      </c>
      <c r="AL177" s="336"/>
      <c r="AM177" s="341" t="e">
        <f>AJ177-AK177</f>
        <v>#DIV/0!</v>
      </c>
      <c r="AN177" s="338"/>
      <c r="AO177" s="339">
        <f>100%</f>
        <v>1</v>
      </c>
      <c r="AP177" s="333" t="e">
        <f>AO177*AK177</f>
        <v>#DIV/0!</v>
      </c>
      <c r="AQ177" s="338"/>
      <c r="AR177" s="197" t="e">
        <f>AK177-Y177</f>
        <v>#DIV/0!</v>
      </c>
      <c r="AS177" s="97" t="e">
        <f t="shared" si="699"/>
        <v>#DIV/0!</v>
      </c>
      <c r="AT177" s="340">
        <f t="shared" si="888"/>
        <v>0</v>
      </c>
      <c r="AU177" s="333">
        <f t="shared" si="889"/>
        <v>0</v>
      </c>
      <c r="AV177" s="334">
        <f t="shared" si="890"/>
        <v>0</v>
      </c>
      <c r="AW177" s="335" t="e">
        <f t="shared" si="891"/>
        <v>#DIV/0!</v>
      </c>
      <c r="AX177" s="336"/>
      <c r="AY177" s="341" t="e">
        <f>AV177-AW177</f>
        <v>#DIV/0!</v>
      </c>
      <c r="AZ177" s="338"/>
      <c r="BA177" s="339">
        <f>100%</f>
        <v>1</v>
      </c>
      <c r="BB177" s="333" t="e">
        <f>BA177*AW177</f>
        <v>#DIV/0!</v>
      </c>
      <c r="BC177" s="338"/>
      <c r="BD177" s="198" t="e">
        <f>AW177-AK177</f>
        <v>#DIV/0!</v>
      </c>
      <c r="BE177" s="97" t="e">
        <f t="shared" si="700"/>
        <v>#DIV/0!</v>
      </c>
      <c r="BF177" s="340">
        <f t="shared" si="892"/>
        <v>0</v>
      </c>
      <c r="BG177" s="333">
        <f t="shared" si="893"/>
        <v>0</v>
      </c>
      <c r="BH177" s="334">
        <f t="shared" si="894"/>
        <v>0</v>
      </c>
      <c r="BI177" s="335" t="e">
        <f t="shared" si="895"/>
        <v>#DIV/0!</v>
      </c>
      <c r="BJ177" s="336"/>
      <c r="BK177" s="341" t="e">
        <f>BH177-BI177</f>
        <v>#DIV/0!</v>
      </c>
      <c r="BL177" s="338"/>
      <c r="BM177" s="339">
        <f>100%</f>
        <v>1</v>
      </c>
      <c r="BN177" s="333" t="e">
        <f>BM177*BI177</f>
        <v>#DIV/0!</v>
      </c>
      <c r="BO177" s="338"/>
      <c r="BP177" s="199" t="e">
        <f>BI177-AW177</f>
        <v>#DIV/0!</v>
      </c>
      <c r="BQ177" s="97" t="e">
        <f t="shared" si="701"/>
        <v>#DIV/0!</v>
      </c>
      <c r="BR177" s="340">
        <f t="shared" si="896"/>
        <v>0</v>
      </c>
      <c r="BS177" s="333">
        <f t="shared" si="897"/>
        <v>0</v>
      </c>
      <c r="BT177" s="334">
        <f t="shared" si="898"/>
        <v>0</v>
      </c>
      <c r="BU177" s="335" t="e">
        <f t="shared" si="899"/>
        <v>#DIV/0!</v>
      </c>
      <c r="BV177" s="336"/>
      <c r="BW177" s="341" t="e">
        <f>BT177-BU177</f>
        <v>#DIV/0!</v>
      </c>
      <c r="BX177" s="338"/>
      <c r="BY177" s="339">
        <f>100%</f>
        <v>1</v>
      </c>
      <c r="BZ177" s="333" t="e">
        <f>BY177*BU177</f>
        <v>#DIV/0!</v>
      </c>
      <c r="CA177" s="338"/>
      <c r="CB177" s="200" t="e">
        <f>BU177-BI177</f>
        <v>#DIV/0!</v>
      </c>
      <c r="CC177" s="97" t="e">
        <f t="shared" si="702"/>
        <v>#DIV/0!</v>
      </c>
      <c r="CD177" s="340">
        <f t="shared" si="900"/>
        <v>0</v>
      </c>
      <c r="CE177" s="333">
        <f t="shared" si="901"/>
        <v>0</v>
      </c>
      <c r="CF177" s="334">
        <f t="shared" si="902"/>
        <v>0</v>
      </c>
      <c r="CG177" s="335" t="e">
        <f t="shared" si="903"/>
        <v>#DIV/0!</v>
      </c>
      <c r="CH177" s="336"/>
      <c r="CI177" s="341" t="e">
        <f>CF177-CG177</f>
        <v>#DIV/0!</v>
      </c>
      <c r="CJ177" s="338"/>
      <c r="CK177" s="339">
        <f>100%</f>
        <v>1</v>
      </c>
      <c r="CL177" s="333" t="e">
        <f>CK177*CG177</f>
        <v>#DIV/0!</v>
      </c>
      <c r="CM177" s="338"/>
      <c r="CN177" s="201" t="e">
        <f>CG177-BU177</f>
        <v>#DIV/0!</v>
      </c>
      <c r="CP177" s="65" t="str">
        <f t="shared" si="660"/>
        <v>F/IV</v>
      </c>
    </row>
    <row r="178" spans="2:94" x14ac:dyDescent="0.25">
      <c r="B178" s="342"/>
      <c r="C178" s="179"/>
      <c r="D178" s="158"/>
      <c r="E178" s="179"/>
      <c r="F178" s="343" t="s">
        <v>37</v>
      </c>
      <c r="G178" s="210"/>
      <c r="H178" s="210"/>
      <c r="I178" s="344"/>
      <c r="J178" s="344"/>
      <c r="K178" s="344">
        <f t="shared" si="879"/>
        <v>0</v>
      </c>
      <c r="L178" s="345">
        <f t="shared" si="880"/>
        <v>0</v>
      </c>
      <c r="M178" s="346">
        <f t="shared" si="673"/>
        <v>0</v>
      </c>
      <c r="N178" s="347"/>
      <c r="O178" s="344"/>
      <c r="P178" s="213"/>
      <c r="Q178" s="348"/>
      <c r="R178" s="345"/>
      <c r="S178" s="213"/>
      <c r="T178" s="166"/>
      <c r="U178" s="97" t="str">
        <f t="shared" si="674"/>
        <v xml:space="preserve"> </v>
      </c>
      <c r="V178" s="349">
        <f t="shared" si="881"/>
        <v>0</v>
      </c>
      <c r="W178" s="350">
        <f t="shared" si="882"/>
        <v>0</v>
      </c>
      <c r="X178" s="351">
        <f t="shared" si="883"/>
        <v>0</v>
      </c>
      <c r="Y178" s="352" t="e">
        <f t="shared" si="884"/>
        <v>#DIV/0!</v>
      </c>
      <c r="Z178" s="353"/>
      <c r="AA178" s="354"/>
      <c r="AB178" s="355"/>
      <c r="AC178" s="356"/>
      <c r="AD178" s="350"/>
      <c r="AE178" s="355"/>
      <c r="AF178" s="151"/>
      <c r="AG178" s="97" t="str">
        <f t="shared" si="679"/>
        <v xml:space="preserve"> </v>
      </c>
      <c r="AH178" s="357">
        <f t="shared" si="885"/>
        <v>0</v>
      </c>
      <c r="AI178" s="350">
        <f t="shared" si="885"/>
        <v>0</v>
      </c>
      <c r="AJ178" s="351">
        <f t="shared" si="886"/>
        <v>0</v>
      </c>
      <c r="AK178" s="352" t="e">
        <f t="shared" si="887"/>
        <v>#DIV/0!</v>
      </c>
      <c r="AL178" s="353"/>
      <c r="AM178" s="358"/>
      <c r="AN178" s="355"/>
      <c r="AO178" s="356"/>
      <c r="AP178" s="350"/>
      <c r="AQ178" s="355"/>
      <c r="AR178" s="152"/>
      <c r="AS178" s="97" t="str">
        <f t="shared" si="699"/>
        <v xml:space="preserve"> </v>
      </c>
      <c r="AT178" s="357">
        <f t="shared" si="888"/>
        <v>0</v>
      </c>
      <c r="AU178" s="350">
        <f t="shared" si="889"/>
        <v>0</v>
      </c>
      <c r="AV178" s="351">
        <f t="shared" si="890"/>
        <v>0</v>
      </c>
      <c r="AW178" s="352" t="e">
        <f t="shared" si="891"/>
        <v>#DIV/0!</v>
      </c>
      <c r="AX178" s="353"/>
      <c r="AY178" s="358"/>
      <c r="AZ178" s="355"/>
      <c r="BA178" s="356"/>
      <c r="BB178" s="350"/>
      <c r="BC178" s="355"/>
      <c r="BD178" s="152"/>
      <c r="BE178" s="97" t="str">
        <f t="shared" si="700"/>
        <v xml:space="preserve"> </v>
      </c>
      <c r="BF178" s="357">
        <f t="shared" si="892"/>
        <v>0</v>
      </c>
      <c r="BG178" s="350">
        <f t="shared" si="893"/>
        <v>0</v>
      </c>
      <c r="BH178" s="351">
        <f t="shared" si="894"/>
        <v>0</v>
      </c>
      <c r="BI178" s="352" t="e">
        <f t="shared" si="895"/>
        <v>#DIV/0!</v>
      </c>
      <c r="BJ178" s="353"/>
      <c r="BK178" s="358"/>
      <c r="BL178" s="355"/>
      <c r="BM178" s="356"/>
      <c r="BN178" s="350"/>
      <c r="BO178" s="355"/>
      <c r="BP178" s="152"/>
      <c r="BQ178" s="97" t="str">
        <f t="shared" si="701"/>
        <v xml:space="preserve"> </v>
      </c>
      <c r="BR178" s="357">
        <f t="shared" si="896"/>
        <v>0</v>
      </c>
      <c r="BS178" s="350">
        <f t="shared" si="897"/>
        <v>0</v>
      </c>
      <c r="BT178" s="351">
        <f t="shared" si="898"/>
        <v>0</v>
      </c>
      <c r="BU178" s="352" t="e">
        <f t="shared" si="899"/>
        <v>#DIV/0!</v>
      </c>
      <c r="BV178" s="353"/>
      <c r="BW178" s="358"/>
      <c r="BX178" s="355"/>
      <c r="BY178" s="356"/>
      <c r="BZ178" s="350"/>
      <c r="CA178" s="355"/>
      <c r="CB178" s="152"/>
      <c r="CC178" s="97" t="str">
        <f t="shared" si="702"/>
        <v xml:space="preserve"> </v>
      </c>
      <c r="CD178" s="357">
        <f t="shared" si="900"/>
        <v>0</v>
      </c>
      <c r="CE178" s="350">
        <f t="shared" si="901"/>
        <v>0</v>
      </c>
      <c r="CF178" s="351">
        <f t="shared" si="902"/>
        <v>0</v>
      </c>
      <c r="CG178" s="352" t="e">
        <f t="shared" si="903"/>
        <v>#DIV/0!</v>
      </c>
      <c r="CH178" s="353"/>
      <c r="CI178" s="358"/>
      <c r="CJ178" s="355"/>
      <c r="CK178" s="356"/>
      <c r="CL178" s="350"/>
      <c r="CM178" s="355"/>
      <c r="CN178" s="152"/>
      <c r="CP178" s="65" t="str">
        <f t="shared" si="660"/>
        <v/>
      </c>
    </row>
    <row r="179" spans="2:94" x14ac:dyDescent="0.25">
      <c r="B179" s="342"/>
      <c r="C179" s="179"/>
      <c r="D179" s="158"/>
      <c r="E179" s="179"/>
      <c r="F179" s="343" t="s">
        <v>38</v>
      </c>
      <c r="G179" s="210"/>
      <c r="H179" s="210"/>
      <c r="I179" s="344"/>
      <c r="J179" s="344"/>
      <c r="K179" s="344">
        <f t="shared" si="879"/>
        <v>0</v>
      </c>
      <c r="L179" s="345">
        <f t="shared" si="880"/>
        <v>0</v>
      </c>
      <c r="M179" s="346">
        <f t="shared" si="673"/>
        <v>0</v>
      </c>
      <c r="N179" s="347"/>
      <c r="O179" s="344"/>
      <c r="P179" s="213"/>
      <c r="Q179" s="348"/>
      <c r="R179" s="345"/>
      <c r="S179" s="213"/>
      <c r="T179" s="166"/>
      <c r="U179" s="97" t="str">
        <f t="shared" si="674"/>
        <v xml:space="preserve"> </v>
      </c>
      <c r="V179" s="349">
        <f t="shared" si="881"/>
        <v>0</v>
      </c>
      <c r="W179" s="350">
        <f t="shared" si="882"/>
        <v>0</v>
      </c>
      <c r="X179" s="351">
        <f t="shared" si="883"/>
        <v>0</v>
      </c>
      <c r="Y179" s="352" t="e">
        <f t="shared" si="884"/>
        <v>#DIV/0!</v>
      </c>
      <c r="Z179" s="353"/>
      <c r="AA179" s="354"/>
      <c r="AB179" s="355"/>
      <c r="AC179" s="356"/>
      <c r="AD179" s="350"/>
      <c r="AE179" s="355"/>
      <c r="AF179" s="151"/>
      <c r="AG179" s="97" t="str">
        <f t="shared" si="679"/>
        <v xml:space="preserve"> </v>
      </c>
      <c r="AH179" s="357">
        <f t="shared" si="885"/>
        <v>0</v>
      </c>
      <c r="AI179" s="350">
        <f t="shared" si="885"/>
        <v>0</v>
      </c>
      <c r="AJ179" s="351">
        <f t="shared" si="886"/>
        <v>0</v>
      </c>
      <c r="AK179" s="352" t="e">
        <f t="shared" si="887"/>
        <v>#DIV/0!</v>
      </c>
      <c r="AL179" s="353"/>
      <c r="AM179" s="358"/>
      <c r="AN179" s="355"/>
      <c r="AO179" s="356"/>
      <c r="AP179" s="350"/>
      <c r="AQ179" s="355"/>
      <c r="AR179" s="152"/>
      <c r="AS179" s="97" t="str">
        <f t="shared" si="699"/>
        <v xml:space="preserve"> </v>
      </c>
      <c r="AT179" s="357">
        <f t="shared" si="888"/>
        <v>0</v>
      </c>
      <c r="AU179" s="350">
        <f t="shared" si="889"/>
        <v>0</v>
      </c>
      <c r="AV179" s="351">
        <f t="shared" si="890"/>
        <v>0</v>
      </c>
      <c r="AW179" s="352" t="e">
        <f t="shared" si="891"/>
        <v>#DIV/0!</v>
      </c>
      <c r="AX179" s="353"/>
      <c r="AY179" s="358"/>
      <c r="AZ179" s="355"/>
      <c r="BA179" s="356"/>
      <c r="BB179" s="350"/>
      <c r="BC179" s="355"/>
      <c r="BD179" s="152"/>
      <c r="BE179" s="97" t="str">
        <f t="shared" si="700"/>
        <v xml:space="preserve"> </v>
      </c>
      <c r="BF179" s="357">
        <f t="shared" si="892"/>
        <v>0</v>
      </c>
      <c r="BG179" s="350">
        <f t="shared" si="893"/>
        <v>0</v>
      </c>
      <c r="BH179" s="351">
        <f t="shared" si="894"/>
        <v>0</v>
      </c>
      <c r="BI179" s="352" t="e">
        <f t="shared" si="895"/>
        <v>#DIV/0!</v>
      </c>
      <c r="BJ179" s="353"/>
      <c r="BK179" s="358"/>
      <c r="BL179" s="355"/>
      <c r="BM179" s="356"/>
      <c r="BN179" s="350"/>
      <c r="BO179" s="355"/>
      <c r="BP179" s="152"/>
      <c r="BQ179" s="97" t="str">
        <f t="shared" si="701"/>
        <v xml:space="preserve"> </v>
      </c>
      <c r="BR179" s="357">
        <f t="shared" si="896"/>
        <v>0</v>
      </c>
      <c r="BS179" s="350">
        <f t="shared" si="897"/>
        <v>0</v>
      </c>
      <c r="BT179" s="351">
        <f t="shared" si="898"/>
        <v>0</v>
      </c>
      <c r="BU179" s="352" t="e">
        <f t="shared" si="899"/>
        <v>#DIV/0!</v>
      </c>
      <c r="BV179" s="353"/>
      <c r="BW179" s="358"/>
      <c r="BX179" s="355"/>
      <c r="BY179" s="356"/>
      <c r="BZ179" s="350"/>
      <c r="CA179" s="355"/>
      <c r="CB179" s="152"/>
      <c r="CC179" s="97" t="str">
        <f t="shared" si="702"/>
        <v xml:space="preserve"> </v>
      </c>
      <c r="CD179" s="357">
        <f t="shared" si="900"/>
        <v>0</v>
      </c>
      <c r="CE179" s="350">
        <f t="shared" si="901"/>
        <v>0</v>
      </c>
      <c r="CF179" s="351">
        <f t="shared" si="902"/>
        <v>0</v>
      </c>
      <c r="CG179" s="352" t="e">
        <f t="shared" si="903"/>
        <v>#DIV/0!</v>
      </c>
      <c r="CH179" s="353"/>
      <c r="CI179" s="358"/>
      <c r="CJ179" s="355"/>
      <c r="CK179" s="356"/>
      <c r="CL179" s="350"/>
      <c r="CM179" s="355"/>
      <c r="CN179" s="152"/>
      <c r="CP179" s="65" t="str">
        <f t="shared" si="660"/>
        <v/>
      </c>
    </row>
    <row r="180" spans="2:94" ht="15" customHeight="1" x14ac:dyDescent="0.25">
      <c r="B180" s="70" t="s">
        <v>108</v>
      </c>
      <c r="C180" s="436" t="s">
        <v>40</v>
      </c>
      <c r="D180" s="437"/>
      <c r="E180" s="437"/>
      <c r="F180" s="438"/>
      <c r="G180" s="71"/>
      <c r="H180" s="71"/>
      <c r="I180" s="72"/>
      <c r="J180" s="72"/>
      <c r="K180" s="73"/>
      <c r="L180" s="79">
        <f>L181+L188+L195+L202+L209</f>
        <v>0</v>
      </c>
      <c r="M180" s="86">
        <f>M181+M188+M195+M202+M209</f>
        <v>0</v>
      </c>
      <c r="N180" s="154"/>
      <c r="O180" s="73">
        <f>O181+O188+O195+O202+O209</f>
        <v>0</v>
      </c>
      <c r="P180" s="77"/>
      <c r="Q180" s="155"/>
      <c r="R180" s="79">
        <f t="shared" ref="R180" si="904">R181+R188+R195+R202+R209</f>
        <v>0</v>
      </c>
      <c r="S180" s="77"/>
      <c r="T180" s="97"/>
      <c r="U180" s="97" t="str">
        <f t="shared" si="674"/>
        <v xml:space="preserve"> </v>
      </c>
      <c r="V180" s="71"/>
      <c r="W180" s="73"/>
      <c r="X180" s="79" t="e">
        <f>X181+X188+X195+X202+X209</f>
        <v>#DIV/0!</v>
      </c>
      <c r="Y180" s="86" t="e">
        <f>Y181+Y188+Y195+Y202+Y209</f>
        <v>#DIV/0!</v>
      </c>
      <c r="Z180" s="156"/>
      <c r="AA180" s="82" t="e">
        <f t="shared" ref="AA180" si="905">AA181+AA188+AA195+AA202+AA209</f>
        <v>#DIV/0!</v>
      </c>
      <c r="AB180" s="83"/>
      <c r="AC180" s="78"/>
      <c r="AD180" s="73" t="e">
        <f t="shared" ref="AD180" si="906">AD181+AD188+AD195+AD202+AD209</f>
        <v>#DIV/0!</v>
      </c>
      <c r="AE180" s="83"/>
      <c r="AF180" s="151"/>
      <c r="AG180" s="97" t="str">
        <f t="shared" si="679"/>
        <v xml:space="preserve"> </v>
      </c>
      <c r="AH180" s="85"/>
      <c r="AI180" s="73"/>
      <c r="AJ180" s="79" t="e">
        <f>AJ181+AJ188+AJ195+AJ202+AJ209</f>
        <v>#DIV/0!</v>
      </c>
      <c r="AK180" s="86" t="e">
        <f>AK181+AK188+AK195+AK202+AK209</f>
        <v>#DIV/0!</v>
      </c>
      <c r="AL180" s="156"/>
      <c r="AM180" s="86" t="e">
        <f t="shared" ref="AM180" si="907">AM181+AM188+AM195+AM202+AM209</f>
        <v>#DIV/0!</v>
      </c>
      <c r="AN180" s="83"/>
      <c r="AO180" s="78"/>
      <c r="AP180" s="73" t="e">
        <f t="shared" ref="AP180" si="908">AP181+AP188+AP195+AP202+AP209</f>
        <v>#DIV/0!</v>
      </c>
      <c r="AQ180" s="83"/>
      <c r="AR180" s="152"/>
      <c r="AS180" s="97" t="str">
        <f t="shared" si="699"/>
        <v xml:space="preserve"> </v>
      </c>
      <c r="AT180" s="85"/>
      <c r="AU180" s="73"/>
      <c r="AV180" s="79" t="e">
        <f>AV181+AV188+AV195+AV202+AV209</f>
        <v>#DIV/0!</v>
      </c>
      <c r="AW180" s="86" t="e">
        <f>AW181+AW188+AW195+AW202+AW209</f>
        <v>#DIV/0!</v>
      </c>
      <c r="AX180" s="156"/>
      <c r="AY180" s="86" t="e">
        <f t="shared" ref="AY180" si="909">AY181+AY188+AY195+AY202+AY209</f>
        <v>#DIV/0!</v>
      </c>
      <c r="AZ180" s="83"/>
      <c r="BA180" s="78"/>
      <c r="BB180" s="73" t="e">
        <f t="shared" ref="BB180" si="910">BB181+BB188+BB195+BB202+BB209</f>
        <v>#DIV/0!</v>
      </c>
      <c r="BC180" s="83"/>
      <c r="BD180" s="152"/>
      <c r="BE180" s="97" t="str">
        <f t="shared" si="700"/>
        <v xml:space="preserve"> </v>
      </c>
      <c r="BF180" s="85"/>
      <c r="BG180" s="73"/>
      <c r="BH180" s="79" t="e">
        <f>BH181+BH188+BH195+BH202+BH209</f>
        <v>#DIV/0!</v>
      </c>
      <c r="BI180" s="86" t="e">
        <f>BI181+BI188+BI195+BI202+BI209</f>
        <v>#DIV/0!</v>
      </c>
      <c r="BJ180" s="156"/>
      <c r="BK180" s="86" t="e">
        <f t="shared" ref="BK180" si="911">BK181+BK188+BK195+BK202+BK209</f>
        <v>#DIV/0!</v>
      </c>
      <c r="BL180" s="83"/>
      <c r="BM180" s="78"/>
      <c r="BN180" s="73" t="e">
        <f t="shared" ref="BN180" si="912">BN181+BN188+BN195+BN202+BN209</f>
        <v>#DIV/0!</v>
      </c>
      <c r="BO180" s="83"/>
      <c r="BP180" s="152"/>
      <c r="BQ180" s="97" t="str">
        <f t="shared" si="701"/>
        <v xml:space="preserve"> </v>
      </c>
      <c r="BR180" s="85"/>
      <c r="BS180" s="73"/>
      <c r="BT180" s="79" t="e">
        <f>BT181+BT188+BT195+BT202+BT209</f>
        <v>#DIV/0!</v>
      </c>
      <c r="BU180" s="86" t="e">
        <f>BU181+BU188+BU195+BU202+BU209</f>
        <v>#DIV/0!</v>
      </c>
      <c r="BV180" s="156"/>
      <c r="BW180" s="86" t="e">
        <f t="shared" ref="BW180" si="913">BW181+BW188+BW195+BW202+BW209</f>
        <v>#DIV/0!</v>
      </c>
      <c r="BX180" s="83"/>
      <c r="BY180" s="78"/>
      <c r="BZ180" s="73" t="e">
        <f t="shared" ref="BZ180" si="914">BZ181+BZ188+BZ195+BZ202+BZ209</f>
        <v>#DIV/0!</v>
      </c>
      <c r="CA180" s="83"/>
      <c r="CB180" s="152"/>
      <c r="CC180" s="97" t="str">
        <f t="shared" si="702"/>
        <v xml:space="preserve"> </v>
      </c>
      <c r="CD180" s="85"/>
      <c r="CE180" s="73"/>
      <c r="CF180" s="79" t="e">
        <f>CF181+CF188+CF195+CF202+CF209</f>
        <v>#DIV/0!</v>
      </c>
      <c r="CG180" s="86" t="e">
        <f>CG181+CG188+CG195+CG202+CG209</f>
        <v>#DIV/0!</v>
      </c>
      <c r="CH180" s="156"/>
      <c r="CI180" s="86" t="e">
        <f t="shared" ref="CI180" si="915">CI181+CI188+CI195+CI202+CI209</f>
        <v>#DIV/0!</v>
      </c>
      <c r="CJ180" s="83"/>
      <c r="CK180" s="78"/>
      <c r="CL180" s="73" t="e">
        <f t="shared" ref="CL180" si="916">CL181+CL188+CL195+CL202+CL209</f>
        <v>#DIV/0!</v>
      </c>
      <c r="CM180" s="83"/>
      <c r="CN180" s="152"/>
      <c r="CP180" s="65" t="str">
        <f t="shared" si="660"/>
        <v/>
      </c>
    </row>
    <row r="181" spans="2:94" x14ac:dyDescent="0.25">
      <c r="B181" s="88" t="s">
        <v>109</v>
      </c>
      <c r="C181" s="172"/>
      <c r="D181" s="432" t="s">
        <v>29</v>
      </c>
      <c r="E181" s="433"/>
      <c r="F181" s="434"/>
      <c r="G181" s="90"/>
      <c r="H181" s="90"/>
      <c r="I181" s="91"/>
      <c r="J181" s="173"/>
      <c r="K181" s="92"/>
      <c r="L181" s="93">
        <f>M181+O181</f>
        <v>0</v>
      </c>
      <c r="M181" s="94">
        <f>+N181</f>
        <v>0</v>
      </c>
      <c r="N181" s="95">
        <f>+SUMIF($CP$5:$CP$220,$B181,M$5:M$220)</f>
        <v>0</v>
      </c>
      <c r="O181" s="92">
        <f>P181</f>
        <v>0</v>
      </c>
      <c r="P181" s="55">
        <f>+SUMIF($CP$5:$CP$220,$B181,O$5:O$220)</f>
        <v>0</v>
      </c>
      <c r="Q181" s="150"/>
      <c r="R181" s="93">
        <f>S181</f>
        <v>0</v>
      </c>
      <c r="S181" s="55">
        <f>+SUMIF($CP$5:$CP$220,$B181,R$5:R$220)</f>
        <v>0</v>
      </c>
      <c r="T181" s="97"/>
      <c r="U181" s="97" t="str">
        <f t="shared" si="674"/>
        <v xml:space="preserve"> </v>
      </c>
      <c r="V181" s="90"/>
      <c r="W181" s="92"/>
      <c r="X181" s="93" t="e">
        <f>Y181+AA181</f>
        <v>#DIV/0!</v>
      </c>
      <c r="Y181" s="94" t="e">
        <f>Z181</f>
        <v>#DIV/0!</v>
      </c>
      <c r="Z181" s="98" t="e">
        <f>+SUMIF($CP$5:$CP$220,$B181,Y$5:Y$220)</f>
        <v>#DIV/0!</v>
      </c>
      <c r="AA181" s="99" t="e">
        <f>AB181</f>
        <v>#DIV/0!</v>
      </c>
      <c r="AB181" s="98" t="e">
        <f>+SUMIF($CP$5:$CP$220,$B181,AA$5:AA$220)</f>
        <v>#DIV/0!</v>
      </c>
      <c r="AC181" s="96"/>
      <c r="AD181" s="92" t="e">
        <f>AE181</f>
        <v>#DIV/0!</v>
      </c>
      <c r="AE181" s="98" t="e">
        <f>+SUMIF($CP$5:$CP$220,$B181,AD$5:AD$220)</f>
        <v>#DIV/0!</v>
      </c>
      <c r="AF181" s="151"/>
      <c r="AG181" s="97" t="str">
        <f t="shared" si="679"/>
        <v xml:space="preserve"> </v>
      </c>
      <c r="AH181" s="101"/>
      <c r="AI181" s="92"/>
      <c r="AJ181" s="93" t="e">
        <f>AK181+AM181</f>
        <v>#DIV/0!</v>
      </c>
      <c r="AK181" s="94" t="e">
        <f>AL181</f>
        <v>#DIV/0!</v>
      </c>
      <c r="AL181" s="98" t="e">
        <f>+SUMIF($CP$5:$CP$220,$B181,AK$5:AK$220)</f>
        <v>#DIV/0!</v>
      </c>
      <c r="AM181" s="94" t="e">
        <f t="shared" ref="AM181" si="917">AM182+AM185</f>
        <v>#DIV/0!</v>
      </c>
      <c r="AN181" s="98" t="e">
        <f>+SUMIF($CP$5:$CP$220,$B181,AM$5:AM$220)</f>
        <v>#DIV/0!</v>
      </c>
      <c r="AO181" s="96"/>
      <c r="AP181" s="92" t="e">
        <f t="shared" ref="AP181" si="918">AP182+AP185</f>
        <v>#DIV/0!</v>
      </c>
      <c r="AQ181" s="98" t="e">
        <f>+SUMIF($CP$5:$CP$220,$B181,AP$5:AP$220)</f>
        <v>#DIV/0!</v>
      </c>
      <c r="AR181" s="152"/>
      <c r="AS181" s="97" t="str">
        <f t="shared" si="699"/>
        <v xml:space="preserve"> </v>
      </c>
      <c r="AT181" s="101"/>
      <c r="AU181" s="92"/>
      <c r="AV181" s="93" t="e">
        <f>AW181+AY181</f>
        <v>#DIV/0!</v>
      </c>
      <c r="AW181" s="94" t="e">
        <f>AX181</f>
        <v>#DIV/0!</v>
      </c>
      <c r="AX181" s="98" t="e">
        <f>+SUMIF($CP$5:$CP$220,$B181,AW$5:AW$220)</f>
        <v>#DIV/0!</v>
      </c>
      <c r="AY181" s="94" t="e">
        <f t="shared" ref="AY181" si="919">AY182+AY185</f>
        <v>#DIV/0!</v>
      </c>
      <c r="AZ181" s="98" t="e">
        <f>+SUMIF($CP$5:$CP$220,$B181,AY$5:AY$220)</f>
        <v>#DIV/0!</v>
      </c>
      <c r="BA181" s="96"/>
      <c r="BB181" s="92" t="e">
        <f t="shared" ref="BB181" si="920">BB182+BB185</f>
        <v>#DIV/0!</v>
      </c>
      <c r="BC181" s="98" t="e">
        <f>+SUMIF($CP$5:$CP$220,$B181,BB$5:BB$220)</f>
        <v>#DIV/0!</v>
      </c>
      <c r="BD181" s="152"/>
      <c r="BE181" s="97" t="str">
        <f t="shared" si="700"/>
        <v xml:space="preserve"> </v>
      </c>
      <c r="BF181" s="101"/>
      <c r="BG181" s="92"/>
      <c r="BH181" s="93" t="e">
        <f>BI181+BK181</f>
        <v>#DIV/0!</v>
      </c>
      <c r="BI181" s="94" t="e">
        <f>BJ181</f>
        <v>#DIV/0!</v>
      </c>
      <c r="BJ181" s="98" t="e">
        <f>+SUMIF($CP$5:$CP$220,$B181,BI$5:BI$220)</f>
        <v>#DIV/0!</v>
      </c>
      <c r="BK181" s="94" t="e">
        <f t="shared" ref="BK181" si="921">BK182+BK185</f>
        <v>#DIV/0!</v>
      </c>
      <c r="BL181" s="98" t="e">
        <f>+SUMIF($CP$5:$CP$220,$B181,BK$5:BK$220)</f>
        <v>#DIV/0!</v>
      </c>
      <c r="BM181" s="96"/>
      <c r="BN181" s="92" t="e">
        <f t="shared" ref="BN181" si="922">BN182+BN185</f>
        <v>#DIV/0!</v>
      </c>
      <c r="BO181" s="98" t="e">
        <f>+SUMIF($CP$5:$CP$220,$B181,BN$5:BN$220)</f>
        <v>#DIV/0!</v>
      </c>
      <c r="BP181" s="152"/>
      <c r="BQ181" s="97" t="str">
        <f t="shared" si="701"/>
        <v xml:space="preserve"> </v>
      </c>
      <c r="BR181" s="101"/>
      <c r="BS181" s="92"/>
      <c r="BT181" s="93" t="e">
        <f>BU181+BW181</f>
        <v>#DIV/0!</v>
      </c>
      <c r="BU181" s="94" t="e">
        <f>BV181</f>
        <v>#DIV/0!</v>
      </c>
      <c r="BV181" s="98" t="e">
        <f>+SUMIF($CP$5:$CP$220,$B181,BU$5:BU$220)</f>
        <v>#DIV/0!</v>
      </c>
      <c r="BW181" s="94" t="e">
        <f t="shared" ref="BW181" si="923">BW182+BW185</f>
        <v>#DIV/0!</v>
      </c>
      <c r="BX181" s="98" t="e">
        <f>+SUMIF($CP$5:$CP$220,$B181,BW$5:BW$220)</f>
        <v>#DIV/0!</v>
      </c>
      <c r="BY181" s="96"/>
      <c r="BZ181" s="92" t="e">
        <f t="shared" ref="BZ181" si="924">BZ182+BZ185</f>
        <v>#DIV/0!</v>
      </c>
      <c r="CA181" s="98" t="e">
        <f>+SUMIF($CP$5:$CP$220,$B181,BZ$5:BZ$220)</f>
        <v>#DIV/0!</v>
      </c>
      <c r="CB181" s="152"/>
      <c r="CC181" s="97" t="str">
        <f t="shared" si="702"/>
        <v xml:space="preserve"> </v>
      </c>
      <c r="CD181" s="101"/>
      <c r="CE181" s="92"/>
      <c r="CF181" s="93" t="e">
        <f>CG181+CI181</f>
        <v>#DIV/0!</v>
      </c>
      <c r="CG181" s="94" t="e">
        <f>CH181</f>
        <v>#DIV/0!</v>
      </c>
      <c r="CH181" s="98" t="e">
        <f>+SUMIF($CP$5:$CP$220,$B181,CG$5:CG$220)</f>
        <v>#DIV/0!</v>
      </c>
      <c r="CI181" s="94" t="e">
        <f t="shared" ref="CI181" si="925">CI182+CI185</f>
        <v>#DIV/0!</v>
      </c>
      <c r="CJ181" s="98" t="e">
        <f>+SUMIF($CP$5:$CP$220,$B181,CI$5:CI$220)</f>
        <v>#DIV/0!</v>
      </c>
      <c r="CK181" s="96"/>
      <c r="CL181" s="92" t="e">
        <f t="shared" ref="CL181" si="926">CL182+CL185</f>
        <v>#DIV/0!</v>
      </c>
      <c r="CM181" s="98" t="e">
        <f>+SUMIF($CP$5:$CP$220,$B181,CL$5:CL$220)</f>
        <v>#DIV/0!</v>
      </c>
      <c r="CN181" s="152"/>
      <c r="CP181" s="65" t="str">
        <f t="shared" si="660"/>
        <v>G</v>
      </c>
    </row>
    <row r="182" spans="2:94" s="103" customFormat="1" x14ac:dyDescent="0.25">
      <c r="B182" s="104" t="s">
        <v>110</v>
      </c>
      <c r="C182" s="106"/>
      <c r="D182" s="168"/>
      <c r="E182" s="435" t="s">
        <v>158</v>
      </c>
      <c r="F182" s="435"/>
      <c r="G182" s="108"/>
      <c r="H182" s="108"/>
      <c r="I182" s="109"/>
      <c r="J182" s="175"/>
      <c r="K182" s="110">
        <f t="shared" ref="K182:K187" si="927">I182+J182</f>
        <v>0</v>
      </c>
      <c r="L182" s="111">
        <f t="shared" ref="L182:L187" si="928">H182*K182</f>
        <v>0</v>
      </c>
      <c r="M182" s="112">
        <f t="shared" si="673"/>
        <v>0</v>
      </c>
      <c r="N182" s="113"/>
      <c r="O182" s="110">
        <f>L182-M182</f>
        <v>0</v>
      </c>
      <c r="P182" s="114"/>
      <c r="Q182" s="115">
        <f>100%</f>
        <v>1</v>
      </c>
      <c r="R182" s="111">
        <f>ROUND((Q182*M182),0)</f>
        <v>0</v>
      </c>
      <c r="S182" s="114"/>
      <c r="T182" s="149"/>
      <c r="U182" s="117" t="e">
        <f t="shared" si="674"/>
        <v>#DIV/0!</v>
      </c>
      <c r="V182" s="108">
        <f t="shared" ref="V182:V187" si="929">H182</f>
        <v>0</v>
      </c>
      <c r="W182" s="110">
        <f t="shared" ref="W182:W187" si="930">K182</f>
        <v>0</v>
      </c>
      <c r="X182" s="111">
        <f t="shared" ref="X182:X187" si="931">V182*W182</f>
        <v>0</v>
      </c>
      <c r="Y182" s="153" t="e">
        <f t="shared" ref="Y182:Y187" si="932">($M182/$L182)*X182</f>
        <v>#DIV/0!</v>
      </c>
      <c r="Z182" s="119"/>
      <c r="AA182" s="120" t="e">
        <f>X182-Y182</f>
        <v>#DIV/0!</v>
      </c>
      <c r="AB182" s="121"/>
      <c r="AC182" s="122">
        <f>100%</f>
        <v>1</v>
      </c>
      <c r="AD182" s="110" t="e">
        <f>ROUND((AC182*Y182),0)</f>
        <v>#DIV/0!</v>
      </c>
      <c r="AE182" s="121"/>
      <c r="AF182" s="123" t="e">
        <f>Y182-M182</f>
        <v>#DIV/0!</v>
      </c>
      <c r="AG182" s="117" t="e">
        <f t="shared" si="679"/>
        <v>#DIV/0!</v>
      </c>
      <c r="AH182" s="124">
        <f t="shared" ref="AH182:AI187" si="933">V182</f>
        <v>0</v>
      </c>
      <c r="AI182" s="110">
        <f t="shared" si="933"/>
        <v>0</v>
      </c>
      <c r="AJ182" s="111">
        <f t="shared" ref="AJ182:AJ187" si="934">AH182*AI182</f>
        <v>0</v>
      </c>
      <c r="AK182" s="153" t="e">
        <f t="shared" ref="AK182:AK187" si="935">($M182/$L182)*AJ182</f>
        <v>#DIV/0!</v>
      </c>
      <c r="AL182" s="119"/>
      <c r="AM182" s="112" t="e">
        <f>AJ182-AK182</f>
        <v>#DIV/0!</v>
      </c>
      <c r="AN182" s="121"/>
      <c r="AO182" s="122">
        <f>100%</f>
        <v>1</v>
      </c>
      <c r="AP182" s="110" t="e">
        <f>AO182*AK182</f>
        <v>#DIV/0!</v>
      </c>
      <c r="AQ182" s="121"/>
      <c r="AR182" s="125" t="e">
        <f>AK182-Y182</f>
        <v>#DIV/0!</v>
      </c>
      <c r="AS182" s="117" t="e">
        <f t="shared" si="699"/>
        <v>#DIV/0!</v>
      </c>
      <c r="AT182" s="124">
        <f t="shared" ref="AT182:AT187" si="936">AH182</f>
        <v>0</v>
      </c>
      <c r="AU182" s="110">
        <f t="shared" ref="AU182:AU187" si="937">AI182</f>
        <v>0</v>
      </c>
      <c r="AV182" s="111">
        <f t="shared" ref="AV182:AV187" si="938">AT182*AU182</f>
        <v>0</v>
      </c>
      <c r="AW182" s="153" t="e">
        <f t="shared" ref="AW182:AW187" si="939">($M182/$L182)*AV182</f>
        <v>#DIV/0!</v>
      </c>
      <c r="AX182" s="119"/>
      <c r="AY182" s="112" t="e">
        <f>AV182-AW182</f>
        <v>#DIV/0!</v>
      </c>
      <c r="AZ182" s="121"/>
      <c r="BA182" s="122">
        <f>100%</f>
        <v>1</v>
      </c>
      <c r="BB182" s="110" t="e">
        <f>BA182*AW182</f>
        <v>#DIV/0!</v>
      </c>
      <c r="BC182" s="121"/>
      <c r="BD182" s="126" t="e">
        <f>AW182-AK182</f>
        <v>#DIV/0!</v>
      </c>
      <c r="BE182" s="117" t="e">
        <f t="shared" si="700"/>
        <v>#DIV/0!</v>
      </c>
      <c r="BF182" s="124">
        <f t="shared" ref="BF182:BF187" si="940">AT182</f>
        <v>0</v>
      </c>
      <c r="BG182" s="110">
        <f t="shared" ref="BG182:BG187" si="941">AU182</f>
        <v>0</v>
      </c>
      <c r="BH182" s="111">
        <f t="shared" ref="BH182:BH187" si="942">BF182*BG182</f>
        <v>0</v>
      </c>
      <c r="BI182" s="153" t="e">
        <f t="shared" ref="BI182:BI187" si="943">($M182/$L182)*BH182</f>
        <v>#DIV/0!</v>
      </c>
      <c r="BJ182" s="119"/>
      <c r="BK182" s="112" t="e">
        <f>BH182-BI182</f>
        <v>#DIV/0!</v>
      </c>
      <c r="BL182" s="121"/>
      <c r="BM182" s="122">
        <f>100%</f>
        <v>1</v>
      </c>
      <c r="BN182" s="110" t="e">
        <f>BM182*BI182</f>
        <v>#DIV/0!</v>
      </c>
      <c r="BO182" s="121"/>
      <c r="BP182" s="127" t="e">
        <f>BI182-AW182</f>
        <v>#DIV/0!</v>
      </c>
      <c r="BQ182" s="117" t="e">
        <f t="shared" si="701"/>
        <v>#DIV/0!</v>
      </c>
      <c r="BR182" s="124">
        <f t="shared" ref="BR182:BR187" si="944">BF182</f>
        <v>0</v>
      </c>
      <c r="BS182" s="110">
        <f t="shared" ref="BS182:BS187" si="945">BG182</f>
        <v>0</v>
      </c>
      <c r="BT182" s="111">
        <f t="shared" ref="BT182:BT187" si="946">BR182*BS182</f>
        <v>0</v>
      </c>
      <c r="BU182" s="153" t="e">
        <f t="shared" ref="BU182:BU187" si="947">($M182/$L182)*BT182</f>
        <v>#DIV/0!</v>
      </c>
      <c r="BV182" s="119"/>
      <c r="BW182" s="112" t="e">
        <f>BT182-BU182</f>
        <v>#DIV/0!</v>
      </c>
      <c r="BX182" s="121"/>
      <c r="BY182" s="122">
        <f>100%</f>
        <v>1</v>
      </c>
      <c r="BZ182" s="110" t="e">
        <f>BY182*BU182</f>
        <v>#DIV/0!</v>
      </c>
      <c r="CA182" s="121"/>
      <c r="CB182" s="128" t="e">
        <f>BU182-BI182</f>
        <v>#DIV/0!</v>
      </c>
      <c r="CC182" s="117" t="e">
        <f t="shared" si="702"/>
        <v>#DIV/0!</v>
      </c>
      <c r="CD182" s="124">
        <f t="shared" ref="CD182:CD187" si="948">BR182</f>
        <v>0</v>
      </c>
      <c r="CE182" s="110">
        <f t="shared" ref="CE182:CE187" si="949">BS182</f>
        <v>0</v>
      </c>
      <c r="CF182" s="111">
        <f t="shared" ref="CF182:CF187" si="950">CD182*CE182</f>
        <v>0</v>
      </c>
      <c r="CG182" s="153" t="e">
        <f t="shared" ref="CG182:CG187" si="951">($M182/$L182)*CF182</f>
        <v>#DIV/0!</v>
      </c>
      <c r="CH182" s="119"/>
      <c r="CI182" s="112" t="e">
        <f>CF182-CG182</f>
        <v>#DIV/0!</v>
      </c>
      <c r="CJ182" s="121"/>
      <c r="CK182" s="122">
        <f>100%</f>
        <v>1</v>
      </c>
      <c r="CL182" s="110" t="e">
        <f>CK182*CG182</f>
        <v>#DIV/0!</v>
      </c>
      <c r="CM182" s="121"/>
      <c r="CN182" s="129" t="e">
        <f>CG182-BU182</f>
        <v>#DIV/0!</v>
      </c>
      <c r="CP182" s="130" t="str">
        <f t="shared" si="660"/>
        <v>G/I</v>
      </c>
    </row>
    <row r="183" spans="2:94" s="103" customFormat="1" x14ac:dyDescent="0.25">
      <c r="B183" s="131"/>
      <c r="C183" s="106"/>
      <c r="D183" s="168"/>
      <c r="E183" s="106"/>
      <c r="F183" s="148" t="s">
        <v>37</v>
      </c>
      <c r="G183" s="52"/>
      <c r="H183" s="52"/>
      <c r="I183" s="133"/>
      <c r="J183" s="175"/>
      <c r="K183" s="133">
        <f t="shared" si="927"/>
        <v>0</v>
      </c>
      <c r="L183" s="134">
        <f t="shared" si="928"/>
        <v>0</v>
      </c>
      <c r="M183" s="135">
        <f t="shared" si="673"/>
        <v>0</v>
      </c>
      <c r="N183" s="136"/>
      <c r="O183" s="133"/>
      <c r="P183" s="137"/>
      <c r="Q183" s="138"/>
      <c r="R183" s="134"/>
      <c r="S183" s="137"/>
      <c r="T183" s="117"/>
      <c r="U183" s="117" t="str">
        <f t="shared" si="674"/>
        <v xml:space="preserve"> </v>
      </c>
      <c r="V183" s="52">
        <f t="shared" si="929"/>
        <v>0</v>
      </c>
      <c r="W183" s="133">
        <f t="shared" si="930"/>
        <v>0</v>
      </c>
      <c r="X183" s="134">
        <f t="shared" si="931"/>
        <v>0</v>
      </c>
      <c r="Y183" s="140" t="e">
        <f t="shared" si="932"/>
        <v>#DIV/0!</v>
      </c>
      <c r="Z183" s="141"/>
      <c r="AA183" s="142"/>
      <c r="AB183" s="143"/>
      <c r="AC183" s="144"/>
      <c r="AD183" s="133"/>
      <c r="AE183" s="143"/>
      <c r="AF183" s="145"/>
      <c r="AG183" s="117" t="str">
        <f t="shared" si="679"/>
        <v xml:space="preserve"> </v>
      </c>
      <c r="AH183" s="146">
        <f t="shared" si="933"/>
        <v>0</v>
      </c>
      <c r="AI183" s="133">
        <f t="shared" si="933"/>
        <v>0</v>
      </c>
      <c r="AJ183" s="134">
        <f t="shared" si="934"/>
        <v>0</v>
      </c>
      <c r="AK183" s="140" t="e">
        <f t="shared" si="935"/>
        <v>#DIV/0!</v>
      </c>
      <c r="AL183" s="141"/>
      <c r="AM183" s="135"/>
      <c r="AN183" s="143"/>
      <c r="AO183" s="144"/>
      <c r="AP183" s="133"/>
      <c r="AQ183" s="143"/>
      <c r="AR183" s="147"/>
      <c r="AS183" s="117" t="str">
        <f t="shared" si="699"/>
        <v xml:space="preserve"> </v>
      </c>
      <c r="AT183" s="146">
        <f t="shared" si="936"/>
        <v>0</v>
      </c>
      <c r="AU183" s="133">
        <f t="shared" si="937"/>
        <v>0</v>
      </c>
      <c r="AV183" s="134">
        <f t="shared" si="938"/>
        <v>0</v>
      </c>
      <c r="AW183" s="140" t="e">
        <f t="shared" si="939"/>
        <v>#DIV/0!</v>
      </c>
      <c r="AX183" s="141"/>
      <c r="AY183" s="135"/>
      <c r="AZ183" s="143"/>
      <c r="BA183" s="144"/>
      <c r="BB183" s="133"/>
      <c r="BC183" s="143"/>
      <c r="BD183" s="147"/>
      <c r="BE183" s="117" t="str">
        <f t="shared" si="700"/>
        <v xml:space="preserve"> </v>
      </c>
      <c r="BF183" s="146">
        <f t="shared" si="940"/>
        <v>0</v>
      </c>
      <c r="BG183" s="133">
        <f t="shared" si="941"/>
        <v>0</v>
      </c>
      <c r="BH183" s="134">
        <f t="shared" si="942"/>
        <v>0</v>
      </c>
      <c r="BI183" s="140" t="e">
        <f t="shared" si="943"/>
        <v>#DIV/0!</v>
      </c>
      <c r="BJ183" s="141"/>
      <c r="BK183" s="135"/>
      <c r="BL183" s="143"/>
      <c r="BM183" s="144"/>
      <c r="BN183" s="133"/>
      <c r="BO183" s="143"/>
      <c r="BP183" s="147"/>
      <c r="BQ183" s="117" t="str">
        <f t="shared" si="701"/>
        <v xml:space="preserve"> </v>
      </c>
      <c r="BR183" s="146">
        <f t="shared" si="944"/>
        <v>0</v>
      </c>
      <c r="BS183" s="133">
        <f t="shared" si="945"/>
        <v>0</v>
      </c>
      <c r="BT183" s="134">
        <f t="shared" si="946"/>
        <v>0</v>
      </c>
      <c r="BU183" s="140" t="e">
        <f t="shared" si="947"/>
        <v>#DIV/0!</v>
      </c>
      <c r="BV183" s="141"/>
      <c r="BW183" s="135"/>
      <c r="BX183" s="143"/>
      <c r="BY183" s="144"/>
      <c r="BZ183" s="133"/>
      <c r="CA183" s="143"/>
      <c r="CB183" s="147"/>
      <c r="CC183" s="117" t="str">
        <f t="shared" si="702"/>
        <v xml:space="preserve"> </v>
      </c>
      <c r="CD183" s="146">
        <f t="shared" si="948"/>
        <v>0</v>
      </c>
      <c r="CE183" s="133">
        <f t="shared" si="949"/>
        <v>0</v>
      </c>
      <c r="CF183" s="134">
        <f t="shared" si="950"/>
        <v>0</v>
      </c>
      <c r="CG183" s="140" t="e">
        <f t="shared" si="951"/>
        <v>#DIV/0!</v>
      </c>
      <c r="CH183" s="141"/>
      <c r="CI183" s="135"/>
      <c r="CJ183" s="143"/>
      <c r="CK183" s="144"/>
      <c r="CL183" s="133"/>
      <c r="CM183" s="143"/>
      <c r="CN183" s="147"/>
      <c r="CP183" s="130" t="str">
        <f t="shared" si="660"/>
        <v/>
      </c>
    </row>
    <row r="184" spans="2:94" s="103" customFormat="1" x14ac:dyDescent="0.25">
      <c r="B184" s="131"/>
      <c r="C184" s="106"/>
      <c r="D184" s="168"/>
      <c r="E184" s="106"/>
      <c r="F184" s="148" t="s">
        <v>38</v>
      </c>
      <c r="G184" s="52"/>
      <c r="H184" s="52"/>
      <c r="I184" s="133"/>
      <c r="J184" s="175"/>
      <c r="K184" s="133">
        <f t="shared" si="927"/>
        <v>0</v>
      </c>
      <c r="L184" s="134">
        <f t="shared" si="928"/>
        <v>0</v>
      </c>
      <c r="M184" s="135">
        <f t="shared" si="673"/>
        <v>0</v>
      </c>
      <c r="N184" s="136"/>
      <c r="O184" s="133"/>
      <c r="P184" s="137"/>
      <c r="Q184" s="138"/>
      <c r="R184" s="134"/>
      <c r="S184" s="137"/>
      <c r="T184" s="117"/>
      <c r="U184" s="117" t="str">
        <f t="shared" si="674"/>
        <v xml:space="preserve"> </v>
      </c>
      <c r="V184" s="52">
        <f t="shared" si="929"/>
        <v>0</v>
      </c>
      <c r="W184" s="133">
        <f t="shared" si="930"/>
        <v>0</v>
      </c>
      <c r="X184" s="134">
        <f t="shared" si="931"/>
        <v>0</v>
      </c>
      <c r="Y184" s="140" t="e">
        <f t="shared" si="932"/>
        <v>#DIV/0!</v>
      </c>
      <c r="Z184" s="141"/>
      <c r="AA184" s="142"/>
      <c r="AB184" s="143"/>
      <c r="AC184" s="144"/>
      <c r="AD184" s="133"/>
      <c r="AE184" s="143"/>
      <c r="AF184" s="145"/>
      <c r="AG184" s="117" t="str">
        <f t="shared" si="679"/>
        <v xml:space="preserve"> </v>
      </c>
      <c r="AH184" s="146">
        <f t="shared" si="933"/>
        <v>0</v>
      </c>
      <c r="AI184" s="133">
        <f t="shared" si="933"/>
        <v>0</v>
      </c>
      <c r="AJ184" s="134">
        <f t="shared" si="934"/>
        <v>0</v>
      </c>
      <c r="AK184" s="140" t="e">
        <f t="shared" si="935"/>
        <v>#DIV/0!</v>
      </c>
      <c r="AL184" s="141"/>
      <c r="AM184" s="135"/>
      <c r="AN184" s="143"/>
      <c r="AO184" s="144"/>
      <c r="AP184" s="133"/>
      <c r="AQ184" s="143"/>
      <c r="AR184" s="147"/>
      <c r="AS184" s="117" t="str">
        <f t="shared" si="699"/>
        <v xml:space="preserve"> </v>
      </c>
      <c r="AT184" s="146">
        <f t="shared" si="936"/>
        <v>0</v>
      </c>
      <c r="AU184" s="133">
        <f t="shared" si="937"/>
        <v>0</v>
      </c>
      <c r="AV184" s="134">
        <f t="shared" si="938"/>
        <v>0</v>
      </c>
      <c r="AW184" s="140" t="e">
        <f t="shared" si="939"/>
        <v>#DIV/0!</v>
      </c>
      <c r="AX184" s="141"/>
      <c r="AY184" s="135"/>
      <c r="AZ184" s="143"/>
      <c r="BA184" s="144"/>
      <c r="BB184" s="133"/>
      <c r="BC184" s="143"/>
      <c r="BD184" s="147"/>
      <c r="BE184" s="117" t="str">
        <f t="shared" si="700"/>
        <v xml:space="preserve"> </v>
      </c>
      <c r="BF184" s="146">
        <f t="shared" si="940"/>
        <v>0</v>
      </c>
      <c r="BG184" s="133">
        <f t="shared" si="941"/>
        <v>0</v>
      </c>
      <c r="BH184" s="134">
        <f t="shared" si="942"/>
        <v>0</v>
      </c>
      <c r="BI184" s="140" t="e">
        <f t="shared" si="943"/>
        <v>#DIV/0!</v>
      </c>
      <c r="BJ184" s="141"/>
      <c r="BK184" s="135"/>
      <c r="BL184" s="143"/>
      <c r="BM184" s="144"/>
      <c r="BN184" s="133"/>
      <c r="BO184" s="143"/>
      <c r="BP184" s="147"/>
      <c r="BQ184" s="117" t="str">
        <f t="shared" si="701"/>
        <v xml:space="preserve"> </v>
      </c>
      <c r="BR184" s="146">
        <f t="shared" si="944"/>
        <v>0</v>
      </c>
      <c r="BS184" s="133">
        <f t="shared" si="945"/>
        <v>0</v>
      </c>
      <c r="BT184" s="134">
        <f t="shared" si="946"/>
        <v>0</v>
      </c>
      <c r="BU184" s="140" t="e">
        <f t="shared" si="947"/>
        <v>#DIV/0!</v>
      </c>
      <c r="BV184" s="141"/>
      <c r="BW184" s="135"/>
      <c r="BX184" s="143"/>
      <c r="BY184" s="144"/>
      <c r="BZ184" s="133"/>
      <c r="CA184" s="143"/>
      <c r="CB184" s="147"/>
      <c r="CC184" s="117" t="str">
        <f t="shared" si="702"/>
        <v xml:space="preserve"> </v>
      </c>
      <c r="CD184" s="146">
        <f t="shared" si="948"/>
        <v>0</v>
      </c>
      <c r="CE184" s="133">
        <f t="shared" si="949"/>
        <v>0</v>
      </c>
      <c r="CF184" s="134">
        <f t="shared" si="950"/>
        <v>0</v>
      </c>
      <c r="CG184" s="140" t="e">
        <f t="shared" si="951"/>
        <v>#DIV/0!</v>
      </c>
      <c r="CH184" s="141"/>
      <c r="CI184" s="135"/>
      <c r="CJ184" s="143"/>
      <c r="CK184" s="144"/>
      <c r="CL184" s="133"/>
      <c r="CM184" s="143"/>
      <c r="CN184" s="147"/>
      <c r="CP184" s="130" t="str">
        <f t="shared" si="660"/>
        <v/>
      </c>
    </row>
    <row r="185" spans="2:94" s="103" customFormat="1" x14ac:dyDescent="0.25">
      <c r="B185" s="104" t="s">
        <v>125</v>
      </c>
      <c r="C185" s="106"/>
      <c r="D185" s="168"/>
      <c r="E185" s="435" t="s">
        <v>158</v>
      </c>
      <c r="F185" s="435"/>
      <c r="G185" s="108"/>
      <c r="H185" s="108"/>
      <c r="I185" s="109"/>
      <c r="J185" s="175"/>
      <c r="K185" s="110">
        <f t="shared" si="927"/>
        <v>0</v>
      </c>
      <c r="L185" s="111">
        <f t="shared" si="928"/>
        <v>0</v>
      </c>
      <c r="M185" s="112">
        <f t="shared" si="673"/>
        <v>0</v>
      </c>
      <c r="N185" s="113"/>
      <c r="O185" s="110">
        <f>L185-M185</f>
        <v>0</v>
      </c>
      <c r="P185" s="114"/>
      <c r="Q185" s="115">
        <f>100%</f>
        <v>1</v>
      </c>
      <c r="R185" s="111">
        <f>ROUND((Q185*M185),0)</f>
        <v>0</v>
      </c>
      <c r="S185" s="114"/>
      <c r="T185" s="149"/>
      <c r="U185" s="117" t="e">
        <f t="shared" si="674"/>
        <v>#DIV/0!</v>
      </c>
      <c r="V185" s="108">
        <f t="shared" si="929"/>
        <v>0</v>
      </c>
      <c r="W185" s="110">
        <f t="shared" si="930"/>
        <v>0</v>
      </c>
      <c r="X185" s="111">
        <f t="shared" si="931"/>
        <v>0</v>
      </c>
      <c r="Y185" s="153" t="e">
        <f t="shared" si="932"/>
        <v>#DIV/0!</v>
      </c>
      <c r="Z185" s="119"/>
      <c r="AA185" s="120" t="e">
        <f>X185-Y185</f>
        <v>#DIV/0!</v>
      </c>
      <c r="AB185" s="121"/>
      <c r="AC185" s="122">
        <f>100%</f>
        <v>1</v>
      </c>
      <c r="AD185" s="110" t="e">
        <f>ROUND((AC185*Y185),0)</f>
        <v>#DIV/0!</v>
      </c>
      <c r="AE185" s="121"/>
      <c r="AF185" s="123" t="e">
        <f>Y185-M185</f>
        <v>#DIV/0!</v>
      </c>
      <c r="AG185" s="117" t="e">
        <f t="shared" si="679"/>
        <v>#DIV/0!</v>
      </c>
      <c r="AH185" s="124">
        <f t="shared" si="933"/>
        <v>0</v>
      </c>
      <c r="AI185" s="110">
        <f t="shared" si="933"/>
        <v>0</v>
      </c>
      <c r="AJ185" s="111">
        <f t="shared" si="934"/>
        <v>0</v>
      </c>
      <c r="AK185" s="153" t="e">
        <f t="shared" si="935"/>
        <v>#DIV/0!</v>
      </c>
      <c r="AL185" s="119"/>
      <c r="AM185" s="112" t="e">
        <f>AJ185-AK185</f>
        <v>#DIV/0!</v>
      </c>
      <c r="AN185" s="121"/>
      <c r="AO185" s="122">
        <f>100%</f>
        <v>1</v>
      </c>
      <c r="AP185" s="110" t="e">
        <f>AO185*AK185</f>
        <v>#DIV/0!</v>
      </c>
      <c r="AQ185" s="121"/>
      <c r="AR185" s="125" t="e">
        <f>AK185-Y185</f>
        <v>#DIV/0!</v>
      </c>
      <c r="AS185" s="117" t="e">
        <f t="shared" si="699"/>
        <v>#DIV/0!</v>
      </c>
      <c r="AT185" s="124">
        <f t="shared" si="936"/>
        <v>0</v>
      </c>
      <c r="AU185" s="110">
        <f t="shared" si="937"/>
        <v>0</v>
      </c>
      <c r="AV185" s="111">
        <f t="shared" si="938"/>
        <v>0</v>
      </c>
      <c r="AW185" s="153" t="e">
        <f t="shared" si="939"/>
        <v>#DIV/0!</v>
      </c>
      <c r="AX185" s="119"/>
      <c r="AY185" s="112" t="e">
        <f>AV185-AW185</f>
        <v>#DIV/0!</v>
      </c>
      <c r="AZ185" s="121"/>
      <c r="BA185" s="122">
        <f>100%</f>
        <v>1</v>
      </c>
      <c r="BB185" s="110" t="e">
        <f>BA185*AW185</f>
        <v>#DIV/0!</v>
      </c>
      <c r="BC185" s="121"/>
      <c r="BD185" s="126" t="e">
        <f>AW185-AK185</f>
        <v>#DIV/0!</v>
      </c>
      <c r="BE185" s="117" t="e">
        <f t="shared" si="700"/>
        <v>#DIV/0!</v>
      </c>
      <c r="BF185" s="124">
        <f t="shared" si="940"/>
        <v>0</v>
      </c>
      <c r="BG185" s="110">
        <f t="shared" si="941"/>
        <v>0</v>
      </c>
      <c r="BH185" s="111">
        <f t="shared" si="942"/>
        <v>0</v>
      </c>
      <c r="BI185" s="153" t="e">
        <f t="shared" si="943"/>
        <v>#DIV/0!</v>
      </c>
      <c r="BJ185" s="119"/>
      <c r="BK185" s="112" t="e">
        <f>BH185-BI185</f>
        <v>#DIV/0!</v>
      </c>
      <c r="BL185" s="121"/>
      <c r="BM185" s="122">
        <f>100%</f>
        <v>1</v>
      </c>
      <c r="BN185" s="110" t="e">
        <f>BM185*BI185</f>
        <v>#DIV/0!</v>
      </c>
      <c r="BO185" s="121"/>
      <c r="BP185" s="127" t="e">
        <f>BI185-AW185</f>
        <v>#DIV/0!</v>
      </c>
      <c r="BQ185" s="117" t="e">
        <f t="shared" si="701"/>
        <v>#DIV/0!</v>
      </c>
      <c r="BR185" s="124">
        <f t="shared" si="944"/>
        <v>0</v>
      </c>
      <c r="BS185" s="110">
        <f t="shared" si="945"/>
        <v>0</v>
      </c>
      <c r="BT185" s="111">
        <f t="shared" si="946"/>
        <v>0</v>
      </c>
      <c r="BU185" s="153" t="e">
        <f t="shared" si="947"/>
        <v>#DIV/0!</v>
      </c>
      <c r="BV185" s="119"/>
      <c r="BW185" s="112" t="e">
        <f>BT185-BU185</f>
        <v>#DIV/0!</v>
      </c>
      <c r="BX185" s="121"/>
      <c r="BY185" s="122">
        <f>100%</f>
        <v>1</v>
      </c>
      <c r="BZ185" s="110" t="e">
        <f>BY185*BU185</f>
        <v>#DIV/0!</v>
      </c>
      <c r="CA185" s="121"/>
      <c r="CB185" s="128" t="e">
        <f>BU185-BI185</f>
        <v>#DIV/0!</v>
      </c>
      <c r="CC185" s="117" t="e">
        <f t="shared" si="702"/>
        <v>#DIV/0!</v>
      </c>
      <c r="CD185" s="124">
        <f t="shared" si="948"/>
        <v>0</v>
      </c>
      <c r="CE185" s="110">
        <f t="shared" si="949"/>
        <v>0</v>
      </c>
      <c r="CF185" s="111">
        <f t="shared" si="950"/>
        <v>0</v>
      </c>
      <c r="CG185" s="153" t="e">
        <f t="shared" si="951"/>
        <v>#DIV/0!</v>
      </c>
      <c r="CH185" s="119"/>
      <c r="CI185" s="112" t="e">
        <f>CF185-CG185</f>
        <v>#DIV/0!</v>
      </c>
      <c r="CJ185" s="121"/>
      <c r="CK185" s="122">
        <f>100%</f>
        <v>1</v>
      </c>
      <c r="CL185" s="110" t="e">
        <f>CK185*CG185</f>
        <v>#DIV/0!</v>
      </c>
      <c r="CM185" s="121"/>
      <c r="CN185" s="129" t="e">
        <f>CG185-BU185</f>
        <v>#DIV/0!</v>
      </c>
      <c r="CP185" s="130" t="str">
        <f t="shared" si="660"/>
        <v>G/I</v>
      </c>
    </row>
    <row r="186" spans="2:94" s="103" customFormat="1" x14ac:dyDescent="0.25">
      <c r="B186" s="131"/>
      <c r="C186" s="106"/>
      <c r="D186" s="168"/>
      <c r="E186" s="106"/>
      <c r="F186" s="148" t="s">
        <v>37</v>
      </c>
      <c r="G186" s="52"/>
      <c r="H186" s="52"/>
      <c r="I186" s="133"/>
      <c r="J186" s="175"/>
      <c r="K186" s="133">
        <f>I186+J186</f>
        <v>0</v>
      </c>
      <c r="L186" s="134">
        <f t="shared" si="928"/>
        <v>0</v>
      </c>
      <c r="M186" s="135">
        <f t="shared" si="673"/>
        <v>0</v>
      </c>
      <c r="N186" s="136"/>
      <c r="O186" s="133"/>
      <c r="P186" s="137"/>
      <c r="Q186" s="138"/>
      <c r="R186" s="134"/>
      <c r="S186" s="137"/>
      <c r="T186" s="117"/>
      <c r="U186" s="117" t="str">
        <f t="shared" si="674"/>
        <v xml:space="preserve"> </v>
      </c>
      <c r="V186" s="52">
        <f t="shared" si="929"/>
        <v>0</v>
      </c>
      <c r="W186" s="133">
        <f t="shared" si="930"/>
        <v>0</v>
      </c>
      <c r="X186" s="134">
        <f t="shared" si="931"/>
        <v>0</v>
      </c>
      <c r="Y186" s="140" t="e">
        <f t="shared" si="932"/>
        <v>#DIV/0!</v>
      </c>
      <c r="Z186" s="141"/>
      <c r="AA186" s="142"/>
      <c r="AB186" s="143"/>
      <c r="AC186" s="144"/>
      <c r="AD186" s="133"/>
      <c r="AE186" s="143"/>
      <c r="AF186" s="145"/>
      <c r="AG186" s="117" t="str">
        <f t="shared" si="679"/>
        <v xml:space="preserve"> </v>
      </c>
      <c r="AH186" s="146">
        <f t="shared" si="933"/>
        <v>0</v>
      </c>
      <c r="AI186" s="133">
        <f t="shared" si="933"/>
        <v>0</v>
      </c>
      <c r="AJ186" s="134">
        <f t="shared" si="934"/>
        <v>0</v>
      </c>
      <c r="AK186" s="140" t="e">
        <f t="shared" si="935"/>
        <v>#DIV/0!</v>
      </c>
      <c r="AL186" s="141"/>
      <c r="AM186" s="135"/>
      <c r="AN186" s="143"/>
      <c r="AO186" s="144"/>
      <c r="AP186" s="133"/>
      <c r="AQ186" s="143"/>
      <c r="AR186" s="147"/>
      <c r="AS186" s="117" t="str">
        <f t="shared" si="699"/>
        <v xml:space="preserve"> </v>
      </c>
      <c r="AT186" s="146">
        <f t="shared" si="936"/>
        <v>0</v>
      </c>
      <c r="AU186" s="133">
        <f t="shared" si="937"/>
        <v>0</v>
      </c>
      <c r="AV186" s="134">
        <f t="shared" si="938"/>
        <v>0</v>
      </c>
      <c r="AW186" s="140" t="e">
        <f t="shared" si="939"/>
        <v>#DIV/0!</v>
      </c>
      <c r="AX186" s="141"/>
      <c r="AY186" s="135"/>
      <c r="AZ186" s="143"/>
      <c r="BA186" s="144"/>
      <c r="BB186" s="133"/>
      <c r="BC186" s="143"/>
      <c r="BD186" s="147"/>
      <c r="BE186" s="117" t="str">
        <f t="shared" si="700"/>
        <v xml:space="preserve"> </v>
      </c>
      <c r="BF186" s="146">
        <f t="shared" si="940"/>
        <v>0</v>
      </c>
      <c r="BG186" s="133">
        <f t="shared" si="941"/>
        <v>0</v>
      </c>
      <c r="BH186" s="134">
        <f t="shared" si="942"/>
        <v>0</v>
      </c>
      <c r="BI186" s="140" t="e">
        <f t="shared" si="943"/>
        <v>#DIV/0!</v>
      </c>
      <c r="BJ186" s="141"/>
      <c r="BK186" s="135"/>
      <c r="BL186" s="143"/>
      <c r="BM186" s="144"/>
      <c r="BN186" s="133"/>
      <c r="BO186" s="143"/>
      <c r="BP186" s="147"/>
      <c r="BQ186" s="117" t="str">
        <f t="shared" si="701"/>
        <v xml:space="preserve"> </v>
      </c>
      <c r="BR186" s="146">
        <f t="shared" si="944"/>
        <v>0</v>
      </c>
      <c r="BS186" s="133">
        <f t="shared" si="945"/>
        <v>0</v>
      </c>
      <c r="BT186" s="134">
        <f t="shared" si="946"/>
        <v>0</v>
      </c>
      <c r="BU186" s="140" t="e">
        <f t="shared" si="947"/>
        <v>#DIV/0!</v>
      </c>
      <c r="BV186" s="141"/>
      <c r="BW186" s="135"/>
      <c r="BX186" s="143"/>
      <c r="BY186" s="144"/>
      <c r="BZ186" s="133"/>
      <c r="CA186" s="143"/>
      <c r="CB186" s="147"/>
      <c r="CC186" s="117" t="str">
        <f t="shared" si="702"/>
        <v xml:space="preserve"> </v>
      </c>
      <c r="CD186" s="146">
        <f t="shared" si="948"/>
        <v>0</v>
      </c>
      <c r="CE186" s="133">
        <f t="shared" si="949"/>
        <v>0</v>
      </c>
      <c r="CF186" s="134">
        <f t="shared" si="950"/>
        <v>0</v>
      </c>
      <c r="CG186" s="140" t="e">
        <f t="shared" si="951"/>
        <v>#DIV/0!</v>
      </c>
      <c r="CH186" s="141"/>
      <c r="CI186" s="135"/>
      <c r="CJ186" s="143"/>
      <c r="CK186" s="144"/>
      <c r="CL186" s="133"/>
      <c r="CM186" s="143"/>
      <c r="CN186" s="147"/>
      <c r="CP186" s="130" t="str">
        <f t="shared" si="660"/>
        <v/>
      </c>
    </row>
    <row r="187" spans="2:94" s="103" customFormat="1" x14ac:dyDescent="0.25">
      <c r="B187" s="131"/>
      <c r="C187" s="106"/>
      <c r="D187" s="168"/>
      <c r="E187" s="106"/>
      <c r="F187" s="148" t="s">
        <v>38</v>
      </c>
      <c r="G187" s="52"/>
      <c r="H187" s="52"/>
      <c r="I187" s="133"/>
      <c r="J187" s="175"/>
      <c r="K187" s="133">
        <f t="shared" si="927"/>
        <v>0</v>
      </c>
      <c r="L187" s="134">
        <f t="shared" si="928"/>
        <v>0</v>
      </c>
      <c r="M187" s="135">
        <f t="shared" si="673"/>
        <v>0</v>
      </c>
      <c r="N187" s="136"/>
      <c r="O187" s="133"/>
      <c r="P187" s="137"/>
      <c r="Q187" s="138"/>
      <c r="R187" s="134"/>
      <c r="S187" s="137"/>
      <c r="T187" s="117"/>
      <c r="U187" s="117" t="str">
        <f t="shared" si="674"/>
        <v xml:space="preserve"> </v>
      </c>
      <c r="V187" s="52">
        <f t="shared" si="929"/>
        <v>0</v>
      </c>
      <c r="W187" s="133">
        <f t="shared" si="930"/>
        <v>0</v>
      </c>
      <c r="X187" s="134">
        <f t="shared" si="931"/>
        <v>0</v>
      </c>
      <c r="Y187" s="140" t="e">
        <f t="shared" si="932"/>
        <v>#DIV/0!</v>
      </c>
      <c r="Z187" s="141"/>
      <c r="AA187" s="142"/>
      <c r="AB187" s="143"/>
      <c r="AC187" s="144"/>
      <c r="AD187" s="133"/>
      <c r="AE187" s="143"/>
      <c r="AF187" s="145"/>
      <c r="AG187" s="117" t="str">
        <f t="shared" si="679"/>
        <v xml:space="preserve"> </v>
      </c>
      <c r="AH187" s="146">
        <f t="shared" si="933"/>
        <v>0</v>
      </c>
      <c r="AI187" s="133">
        <f t="shared" si="933"/>
        <v>0</v>
      </c>
      <c r="AJ187" s="134">
        <f t="shared" si="934"/>
        <v>0</v>
      </c>
      <c r="AK187" s="140" t="e">
        <f t="shared" si="935"/>
        <v>#DIV/0!</v>
      </c>
      <c r="AL187" s="141"/>
      <c r="AM187" s="135"/>
      <c r="AN187" s="143"/>
      <c r="AO187" s="144"/>
      <c r="AP187" s="133"/>
      <c r="AQ187" s="143"/>
      <c r="AR187" s="147"/>
      <c r="AS187" s="117" t="str">
        <f t="shared" si="699"/>
        <v xml:space="preserve"> </v>
      </c>
      <c r="AT187" s="146">
        <f t="shared" si="936"/>
        <v>0</v>
      </c>
      <c r="AU187" s="133">
        <f t="shared" si="937"/>
        <v>0</v>
      </c>
      <c r="AV187" s="134">
        <f t="shared" si="938"/>
        <v>0</v>
      </c>
      <c r="AW187" s="140" t="e">
        <f t="shared" si="939"/>
        <v>#DIV/0!</v>
      </c>
      <c r="AX187" s="141"/>
      <c r="AY187" s="135"/>
      <c r="AZ187" s="143"/>
      <c r="BA187" s="144"/>
      <c r="BB187" s="133"/>
      <c r="BC187" s="143"/>
      <c r="BD187" s="147"/>
      <c r="BE187" s="117" t="str">
        <f t="shared" si="700"/>
        <v xml:space="preserve"> </v>
      </c>
      <c r="BF187" s="146">
        <f t="shared" si="940"/>
        <v>0</v>
      </c>
      <c r="BG187" s="133">
        <f t="shared" si="941"/>
        <v>0</v>
      </c>
      <c r="BH187" s="134">
        <f t="shared" si="942"/>
        <v>0</v>
      </c>
      <c r="BI187" s="140" t="e">
        <f t="shared" si="943"/>
        <v>#DIV/0!</v>
      </c>
      <c r="BJ187" s="141"/>
      <c r="BK187" s="135"/>
      <c r="BL187" s="143"/>
      <c r="BM187" s="144"/>
      <c r="BN187" s="133"/>
      <c r="BO187" s="143"/>
      <c r="BP187" s="147"/>
      <c r="BQ187" s="117" t="str">
        <f t="shared" si="701"/>
        <v xml:space="preserve"> </v>
      </c>
      <c r="BR187" s="146">
        <f t="shared" si="944"/>
        <v>0</v>
      </c>
      <c r="BS187" s="133">
        <f t="shared" si="945"/>
        <v>0</v>
      </c>
      <c r="BT187" s="134">
        <f t="shared" si="946"/>
        <v>0</v>
      </c>
      <c r="BU187" s="140" t="e">
        <f t="shared" si="947"/>
        <v>#DIV/0!</v>
      </c>
      <c r="BV187" s="141"/>
      <c r="BW187" s="135"/>
      <c r="BX187" s="143"/>
      <c r="BY187" s="144"/>
      <c r="BZ187" s="133"/>
      <c r="CA187" s="143"/>
      <c r="CB187" s="147"/>
      <c r="CC187" s="117" t="str">
        <f t="shared" si="702"/>
        <v xml:space="preserve"> </v>
      </c>
      <c r="CD187" s="146">
        <f t="shared" si="948"/>
        <v>0</v>
      </c>
      <c r="CE187" s="133">
        <f t="shared" si="949"/>
        <v>0</v>
      </c>
      <c r="CF187" s="134">
        <f t="shared" si="950"/>
        <v>0</v>
      </c>
      <c r="CG187" s="140" t="e">
        <f t="shared" si="951"/>
        <v>#DIV/0!</v>
      </c>
      <c r="CH187" s="141"/>
      <c r="CI187" s="135"/>
      <c r="CJ187" s="143"/>
      <c r="CK187" s="144"/>
      <c r="CL187" s="133"/>
      <c r="CM187" s="143"/>
      <c r="CN187" s="147"/>
      <c r="CP187" s="130" t="str">
        <f t="shared" si="660"/>
        <v/>
      </c>
    </row>
    <row r="188" spans="2:94" x14ac:dyDescent="0.25">
      <c r="B188" s="88" t="s">
        <v>111</v>
      </c>
      <c r="C188" s="172"/>
      <c r="D188" s="432" t="s">
        <v>30</v>
      </c>
      <c r="E188" s="433"/>
      <c r="F188" s="434"/>
      <c r="G188" s="90"/>
      <c r="H188" s="90"/>
      <c r="I188" s="91"/>
      <c r="J188" s="91"/>
      <c r="K188" s="92"/>
      <c r="L188" s="93">
        <f>M188+O188</f>
        <v>0</v>
      </c>
      <c r="M188" s="94">
        <f>+N188</f>
        <v>0</v>
      </c>
      <c r="N188" s="95">
        <f>+SUMIF($CP$5:$CP$220,$B188,M$5:M$220)</f>
        <v>0</v>
      </c>
      <c r="O188" s="92">
        <f>P188</f>
        <v>0</v>
      </c>
      <c r="P188" s="55">
        <f>+SUMIF($CP$5:$CP$220,$B188,O$5:O$220)</f>
        <v>0</v>
      </c>
      <c r="Q188" s="150"/>
      <c r="R188" s="93">
        <f>S188</f>
        <v>0</v>
      </c>
      <c r="S188" s="55">
        <f>+SUMIF($CP$5:$CP$220,$B188,R$5:R$220)</f>
        <v>0</v>
      </c>
      <c r="T188" s="97"/>
      <c r="U188" s="97" t="str">
        <f t="shared" si="674"/>
        <v xml:space="preserve"> </v>
      </c>
      <c r="V188" s="90"/>
      <c r="W188" s="92"/>
      <c r="X188" s="93" t="e">
        <f>Y188+AA188</f>
        <v>#DIV/0!</v>
      </c>
      <c r="Y188" s="94" t="e">
        <f>Z188</f>
        <v>#DIV/0!</v>
      </c>
      <c r="Z188" s="98" t="e">
        <f>+SUMIF($CP$5:$CP$220,$B188,Y$5:Y$220)</f>
        <v>#DIV/0!</v>
      </c>
      <c r="AA188" s="99" t="e">
        <f>AB188</f>
        <v>#DIV/0!</v>
      </c>
      <c r="AB188" s="98" t="e">
        <f>+SUMIF($CP$5:$CP$220,$B188,AA$5:AA$220)</f>
        <v>#DIV/0!</v>
      </c>
      <c r="AC188" s="96"/>
      <c r="AD188" s="92" t="e">
        <f>AE188</f>
        <v>#DIV/0!</v>
      </c>
      <c r="AE188" s="98" t="e">
        <f>+SUMIF($CP$5:$CP$220,$B188,AD$5:AD$220)</f>
        <v>#DIV/0!</v>
      </c>
      <c r="AF188" s="151"/>
      <c r="AG188" s="97" t="str">
        <f t="shared" si="679"/>
        <v xml:space="preserve"> </v>
      </c>
      <c r="AH188" s="101"/>
      <c r="AI188" s="92"/>
      <c r="AJ188" s="93" t="e">
        <f>AK188+AM188</f>
        <v>#DIV/0!</v>
      </c>
      <c r="AK188" s="94" t="e">
        <f>AL188</f>
        <v>#DIV/0!</v>
      </c>
      <c r="AL188" s="98" t="e">
        <f>+SUMIF($CP$5:$CP$220,$B188,AK$5:AK$220)</f>
        <v>#DIV/0!</v>
      </c>
      <c r="AM188" s="94" t="e">
        <f t="shared" ref="AM188" si="952">AM189+AM192</f>
        <v>#DIV/0!</v>
      </c>
      <c r="AN188" s="98" t="e">
        <f>+SUMIF($CP$5:$CP$220,$B188,AM$5:AM$220)</f>
        <v>#DIV/0!</v>
      </c>
      <c r="AO188" s="96"/>
      <c r="AP188" s="92" t="e">
        <f t="shared" ref="AP188" si="953">AP189+AP192</f>
        <v>#DIV/0!</v>
      </c>
      <c r="AQ188" s="98" t="e">
        <f>+SUMIF($CP$5:$CP$220,$B188,AP$5:AP$220)</f>
        <v>#DIV/0!</v>
      </c>
      <c r="AR188" s="152"/>
      <c r="AS188" s="97" t="str">
        <f t="shared" si="699"/>
        <v xml:space="preserve"> </v>
      </c>
      <c r="AT188" s="101"/>
      <c r="AU188" s="92"/>
      <c r="AV188" s="93" t="e">
        <f>AW188+AY188</f>
        <v>#DIV/0!</v>
      </c>
      <c r="AW188" s="94" t="e">
        <f>AX188</f>
        <v>#DIV/0!</v>
      </c>
      <c r="AX188" s="98" t="e">
        <f>+SUMIF($CP$5:$CP$220,$B188,AW$5:AW$220)</f>
        <v>#DIV/0!</v>
      </c>
      <c r="AY188" s="94" t="e">
        <f t="shared" ref="AY188" si="954">AY189+AY192</f>
        <v>#DIV/0!</v>
      </c>
      <c r="AZ188" s="98" t="e">
        <f>+SUMIF($CP$5:$CP$220,$B188,AY$5:AY$220)</f>
        <v>#DIV/0!</v>
      </c>
      <c r="BA188" s="96"/>
      <c r="BB188" s="92" t="e">
        <f t="shared" ref="BB188" si="955">BB189+BB192</f>
        <v>#DIV/0!</v>
      </c>
      <c r="BC188" s="98" t="e">
        <f>+SUMIF($CP$5:$CP$220,$B188,BB$5:BB$220)</f>
        <v>#DIV/0!</v>
      </c>
      <c r="BD188" s="152"/>
      <c r="BE188" s="97" t="str">
        <f t="shared" si="700"/>
        <v xml:space="preserve"> </v>
      </c>
      <c r="BF188" s="101"/>
      <c r="BG188" s="92"/>
      <c r="BH188" s="93" t="e">
        <f>BI188+BK188</f>
        <v>#DIV/0!</v>
      </c>
      <c r="BI188" s="94" t="e">
        <f>BJ188</f>
        <v>#DIV/0!</v>
      </c>
      <c r="BJ188" s="98" t="e">
        <f>+SUMIF($CP$5:$CP$220,$B188,BI$5:BI$220)</f>
        <v>#DIV/0!</v>
      </c>
      <c r="BK188" s="94" t="e">
        <f t="shared" ref="BK188" si="956">BK189+BK192</f>
        <v>#DIV/0!</v>
      </c>
      <c r="BL188" s="98" t="e">
        <f>+SUMIF($CP$5:$CP$220,$B188,BK$5:BK$220)</f>
        <v>#DIV/0!</v>
      </c>
      <c r="BM188" s="96"/>
      <c r="BN188" s="92" t="e">
        <f t="shared" ref="BN188" si="957">BN189+BN192</f>
        <v>#DIV/0!</v>
      </c>
      <c r="BO188" s="98" t="e">
        <f>+SUMIF($CP$5:$CP$220,$B188,BN$5:BN$220)</f>
        <v>#DIV/0!</v>
      </c>
      <c r="BP188" s="152"/>
      <c r="BQ188" s="97" t="str">
        <f t="shared" si="701"/>
        <v xml:space="preserve"> </v>
      </c>
      <c r="BR188" s="101"/>
      <c r="BS188" s="92"/>
      <c r="BT188" s="93" t="e">
        <f>BU188+BW188</f>
        <v>#DIV/0!</v>
      </c>
      <c r="BU188" s="94" t="e">
        <f>BV188</f>
        <v>#DIV/0!</v>
      </c>
      <c r="BV188" s="98" t="e">
        <f>+SUMIF($CP$5:$CP$220,$B188,BU$5:BU$220)</f>
        <v>#DIV/0!</v>
      </c>
      <c r="BW188" s="94" t="e">
        <f t="shared" ref="BW188" si="958">BW189+BW192</f>
        <v>#DIV/0!</v>
      </c>
      <c r="BX188" s="98" t="e">
        <f>+SUMIF($CP$5:$CP$220,$B188,BW$5:BW$220)</f>
        <v>#DIV/0!</v>
      </c>
      <c r="BY188" s="96"/>
      <c r="BZ188" s="92" t="e">
        <f t="shared" ref="BZ188" si="959">BZ189+BZ192</f>
        <v>#DIV/0!</v>
      </c>
      <c r="CA188" s="98" t="e">
        <f>+SUMIF($CP$5:$CP$220,$B188,BZ$5:BZ$220)</f>
        <v>#DIV/0!</v>
      </c>
      <c r="CB188" s="152"/>
      <c r="CC188" s="97" t="str">
        <f t="shared" si="702"/>
        <v xml:space="preserve"> </v>
      </c>
      <c r="CD188" s="101"/>
      <c r="CE188" s="92"/>
      <c r="CF188" s="93" t="e">
        <f>CG188+CI188</f>
        <v>#DIV/0!</v>
      </c>
      <c r="CG188" s="94" t="e">
        <f>CH188</f>
        <v>#DIV/0!</v>
      </c>
      <c r="CH188" s="98" t="e">
        <f>+SUMIF($CP$5:$CP$220,$B188,CG$5:CG$220)</f>
        <v>#DIV/0!</v>
      </c>
      <c r="CI188" s="94" t="e">
        <f t="shared" ref="CI188" si="960">CI189+CI192</f>
        <v>#DIV/0!</v>
      </c>
      <c r="CJ188" s="98" t="e">
        <f>+SUMIF($CP$5:$CP$220,$B188,CI$5:CI$220)</f>
        <v>#DIV/0!</v>
      </c>
      <c r="CK188" s="96"/>
      <c r="CL188" s="92" t="e">
        <f t="shared" ref="CL188" si="961">CL189+CL192</f>
        <v>#DIV/0!</v>
      </c>
      <c r="CM188" s="98" t="e">
        <f>+SUMIF($CP$5:$CP$220,$B188,CL$5:CL$220)</f>
        <v>#DIV/0!</v>
      </c>
      <c r="CN188" s="152"/>
      <c r="CP188" s="65" t="str">
        <f t="shared" si="660"/>
        <v/>
      </c>
    </row>
    <row r="189" spans="2:94" s="103" customFormat="1" x14ac:dyDescent="0.25">
      <c r="B189" s="104" t="s">
        <v>112</v>
      </c>
      <c r="C189" s="106"/>
      <c r="D189" s="168"/>
      <c r="E189" s="435" t="s">
        <v>158</v>
      </c>
      <c r="F189" s="435"/>
      <c r="G189" s="108"/>
      <c r="H189" s="108"/>
      <c r="I189" s="109"/>
      <c r="J189" s="109"/>
      <c r="K189" s="110">
        <f t="shared" ref="K189:K194" si="962">I189+J189</f>
        <v>0</v>
      </c>
      <c r="L189" s="111">
        <f>H189*K189</f>
        <v>0</v>
      </c>
      <c r="M189" s="112">
        <f t="shared" si="673"/>
        <v>0</v>
      </c>
      <c r="N189" s="113"/>
      <c r="O189" s="110">
        <f>L189-M189</f>
        <v>0</v>
      </c>
      <c r="P189" s="114"/>
      <c r="Q189" s="115">
        <f>100%</f>
        <v>1</v>
      </c>
      <c r="R189" s="111">
        <f>ROUND((Q189*M189),0)</f>
        <v>0</v>
      </c>
      <c r="S189" s="114"/>
      <c r="T189" s="149"/>
      <c r="U189" s="117" t="e">
        <f t="shared" si="674"/>
        <v>#DIV/0!</v>
      </c>
      <c r="V189" s="108">
        <f t="shared" ref="V189:V194" si="963">H189</f>
        <v>0</v>
      </c>
      <c r="W189" s="110">
        <f t="shared" ref="W189:W194" si="964">K189</f>
        <v>0</v>
      </c>
      <c r="X189" s="111">
        <f t="shared" ref="X189:X194" si="965">V189*W189</f>
        <v>0</v>
      </c>
      <c r="Y189" s="153" t="e">
        <f t="shared" ref="Y189:Y194" si="966">($M189/$L189)*X189</f>
        <v>#DIV/0!</v>
      </c>
      <c r="Z189" s="119"/>
      <c r="AA189" s="120" t="e">
        <f>X189-Y189</f>
        <v>#DIV/0!</v>
      </c>
      <c r="AB189" s="121"/>
      <c r="AC189" s="122">
        <f>100%</f>
        <v>1</v>
      </c>
      <c r="AD189" s="110" t="e">
        <f>ROUND((AC189*Y189),0)</f>
        <v>#DIV/0!</v>
      </c>
      <c r="AE189" s="121"/>
      <c r="AF189" s="123" t="e">
        <f>Y189-M189</f>
        <v>#DIV/0!</v>
      </c>
      <c r="AG189" s="117" t="e">
        <f t="shared" si="679"/>
        <v>#DIV/0!</v>
      </c>
      <c r="AH189" s="124">
        <f t="shared" ref="AH189:AI194" si="967">V189</f>
        <v>0</v>
      </c>
      <c r="AI189" s="110">
        <f t="shared" si="967"/>
        <v>0</v>
      </c>
      <c r="AJ189" s="111">
        <f t="shared" ref="AJ189:AJ194" si="968">AH189*AI189</f>
        <v>0</v>
      </c>
      <c r="AK189" s="153" t="e">
        <f t="shared" ref="AK189:AK194" si="969">($M189/$L189)*AJ189</f>
        <v>#DIV/0!</v>
      </c>
      <c r="AL189" s="119"/>
      <c r="AM189" s="112" t="e">
        <f>AJ189-AK189</f>
        <v>#DIV/0!</v>
      </c>
      <c r="AN189" s="121"/>
      <c r="AO189" s="122">
        <f>100%</f>
        <v>1</v>
      </c>
      <c r="AP189" s="110" t="e">
        <f>AO189*AK189</f>
        <v>#DIV/0!</v>
      </c>
      <c r="AQ189" s="121"/>
      <c r="AR189" s="125" t="e">
        <f>AK189-Y189</f>
        <v>#DIV/0!</v>
      </c>
      <c r="AS189" s="117" t="e">
        <f t="shared" si="699"/>
        <v>#DIV/0!</v>
      </c>
      <c r="AT189" s="124">
        <f t="shared" ref="AT189:AT194" si="970">AH189</f>
        <v>0</v>
      </c>
      <c r="AU189" s="110">
        <f t="shared" ref="AU189:AU194" si="971">AI189</f>
        <v>0</v>
      </c>
      <c r="AV189" s="111">
        <f t="shared" ref="AV189:AV194" si="972">AT189*AU189</f>
        <v>0</v>
      </c>
      <c r="AW189" s="153" t="e">
        <f t="shared" ref="AW189:AW194" si="973">($M189/$L189)*AV189</f>
        <v>#DIV/0!</v>
      </c>
      <c r="AX189" s="119"/>
      <c r="AY189" s="112" t="e">
        <f>AV189-AW189</f>
        <v>#DIV/0!</v>
      </c>
      <c r="AZ189" s="121"/>
      <c r="BA189" s="122">
        <f>100%</f>
        <v>1</v>
      </c>
      <c r="BB189" s="110" t="e">
        <f>BA189*AW189</f>
        <v>#DIV/0!</v>
      </c>
      <c r="BC189" s="121"/>
      <c r="BD189" s="126" t="e">
        <f>AW189-AK189</f>
        <v>#DIV/0!</v>
      </c>
      <c r="BE189" s="117" t="e">
        <f t="shared" si="700"/>
        <v>#DIV/0!</v>
      </c>
      <c r="BF189" s="124">
        <f t="shared" ref="BF189:BF194" si="974">AT189</f>
        <v>0</v>
      </c>
      <c r="BG189" s="110">
        <f t="shared" ref="BG189:BG194" si="975">AU189</f>
        <v>0</v>
      </c>
      <c r="BH189" s="111">
        <f t="shared" ref="BH189:BH194" si="976">BF189*BG189</f>
        <v>0</v>
      </c>
      <c r="BI189" s="153" t="e">
        <f t="shared" ref="BI189:BI194" si="977">($M189/$L189)*BH189</f>
        <v>#DIV/0!</v>
      </c>
      <c r="BJ189" s="119"/>
      <c r="BK189" s="112" t="e">
        <f>BH189-BI189</f>
        <v>#DIV/0!</v>
      </c>
      <c r="BL189" s="121"/>
      <c r="BM189" s="122">
        <f>100%</f>
        <v>1</v>
      </c>
      <c r="BN189" s="110" t="e">
        <f>BM189*BI189</f>
        <v>#DIV/0!</v>
      </c>
      <c r="BO189" s="121"/>
      <c r="BP189" s="127" t="e">
        <f>BI189-AW189</f>
        <v>#DIV/0!</v>
      </c>
      <c r="BQ189" s="117" t="e">
        <f t="shared" si="701"/>
        <v>#DIV/0!</v>
      </c>
      <c r="BR189" s="124">
        <f t="shared" ref="BR189:BR194" si="978">BF189</f>
        <v>0</v>
      </c>
      <c r="BS189" s="110">
        <f t="shared" ref="BS189:BS194" si="979">BG189</f>
        <v>0</v>
      </c>
      <c r="BT189" s="111">
        <f t="shared" ref="BT189:BT194" si="980">BR189*BS189</f>
        <v>0</v>
      </c>
      <c r="BU189" s="153" t="e">
        <f t="shared" ref="BU189:BU194" si="981">($M189/$L189)*BT189</f>
        <v>#DIV/0!</v>
      </c>
      <c r="BV189" s="119"/>
      <c r="BW189" s="112" t="e">
        <f>BT189-BU189</f>
        <v>#DIV/0!</v>
      </c>
      <c r="BX189" s="121"/>
      <c r="BY189" s="122">
        <f>100%</f>
        <v>1</v>
      </c>
      <c r="BZ189" s="110" t="e">
        <f>BY189*BU189</f>
        <v>#DIV/0!</v>
      </c>
      <c r="CA189" s="121"/>
      <c r="CB189" s="128" t="e">
        <f>BU189-BI189</f>
        <v>#DIV/0!</v>
      </c>
      <c r="CC189" s="117" t="e">
        <f t="shared" si="702"/>
        <v>#DIV/0!</v>
      </c>
      <c r="CD189" s="124">
        <f t="shared" ref="CD189:CD194" si="982">BR189</f>
        <v>0</v>
      </c>
      <c r="CE189" s="110">
        <f t="shared" ref="CE189:CE194" si="983">BS189</f>
        <v>0</v>
      </c>
      <c r="CF189" s="111">
        <f t="shared" ref="CF189:CF194" si="984">CD189*CE189</f>
        <v>0</v>
      </c>
      <c r="CG189" s="153" t="e">
        <f t="shared" ref="CG189:CG194" si="985">($M189/$L189)*CF189</f>
        <v>#DIV/0!</v>
      </c>
      <c r="CH189" s="119"/>
      <c r="CI189" s="112" t="e">
        <f>CF189-CG189</f>
        <v>#DIV/0!</v>
      </c>
      <c r="CJ189" s="121"/>
      <c r="CK189" s="122">
        <f>100%</f>
        <v>1</v>
      </c>
      <c r="CL189" s="110" t="e">
        <f>CK189*CG189</f>
        <v>#DIV/0!</v>
      </c>
      <c r="CM189" s="121"/>
      <c r="CN189" s="129" t="e">
        <f>CG189-BU189</f>
        <v>#DIV/0!</v>
      </c>
      <c r="CP189" s="130" t="str">
        <f t="shared" si="660"/>
        <v>G/II</v>
      </c>
    </row>
    <row r="190" spans="2:94" s="103" customFormat="1" x14ac:dyDescent="0.25">
      <c r="B190" s="131"/>
      <c r="C190" s="106"/>
      <c r="D190" s="168"/>
      <c r="E190" s="106"/>
      <c r="F190" s="148" t="s">
        <v>37</v>
      </c>
      <c r="G190" s="52"/>
      <c r="H190" s="52"/>
      <c r="I190" s="133"/>
      <c r="J190" s="133"/>
      <c r="K190" s="133">
        <f t="shared" si="962"/>
        <v>0</v>
      </c>
      <c r="L190" s="134">
        <f t="shared" ref="L190:L194" si="986">H190*K190</f>
        <v>0</v>
      </c>
      <c r="M190" s="135">
        <f t="shared" si="673"/>
        <v>0</v>
      </c>
      <c r="N190" s="136"/>
      <c r="O190" s="133"/>
      <c r="P190" s="137"/>
      <c r="Q190" s="138"/>
      <c r="R190" s="134"/>
      <c r="S190" s="137"/>
      <c r="T190" s="117"/>
      <c r="U190" s="117" t="str">
        <f t="shared" si="674"/>
        <v xml:space="preserve"> </v>
      </c>
      <c r="V190" s="52">
        <f t="shared" si="963"/>
        <v>0</v>
      </c>
      <c r="W190" s="133">
        <f t="shared" si="964"/>
        <v>0</v>
      </c>
      <c r="X190" s="134">
        <f t="shared" si="965"/>
        <v>0</v>
      </c>
      <c r="Y190" s="140" t="e">
        <f t="shared" si="966"/>
        <v>#DIV/0!</v>
      </c>
      <c r="Z190" s="141"/>
      <c r="AA190" s="142"/>
      <c r="AB190" s="143"/>
      <c r="AC190" s="144"/>
      <c r="AD190" s="133"/>
      <c r="AE190" s="143"/>
      <c r="AF190" s="145"/>
      <c r="AG190" s="117" t="str">
        <f t="shared" si="679"/>
        <v xml:space="preserve"> </v>
      </c>
      <c r="AH190" s="146">
        <f t="shared" si="967"/>
        <v>0</v>
      </c>
      <c r="AI190" s="133">
        <f t="shared" si="967"/>
        <v>0</v>
      </c>
      <c r="AJ190" s="134">
        <f t="shared" si="968"/>
        <v>0</v>
      </c>
      <c r="AK190" s="140" t="e">
        <f t="shared" si="969"/>
        <v>#DIV/0!</v>
      </c>
      <c r="AL190" s="141"/>
      <c r="AM190" s="135"/>
      <c r="AN190" s="143"/>
      <c r="AO190" s="144"/>
      <c r="AP190" s="133"/>
      <c r="AQ190" s="143"/>
      <c r="AR190" s="147"/>
      <c r="AS190" s="117" t="str">
        <f t="shared" si="699"/>
        <v xml:space="preserve"> </v>
      </c>
      <c r="AT190" s="146">
        <f t="shared" si="970"/>
        <v>0</v>
      </c>
      <c r="AU190" s="133">
        <f t="shared" si="971"/>
        <v>0</v>
      </c>
      <c r="AV190" s="134">
        <f t="shared" si="972"/>
        <v>0</v>
      </c>
      <c r="AW190" s="140" t="e">
        <f t="shared" si="973"/>
        <v>#DIV/0!</v>
      </c>
      <c r="AX190" s="141"/>
      <c r="AY190" s="135"/>
      <c r="AZ190" s="143"/>
      <c r="BA190" s="144"/>
      <c r="BB190" s="133"/>
      <c r="BC190" s="143"/>
      <c r="BD190" s="147"/>
      <c r="BE190" s="117" t="str">
        <f t="shared" si="700"/>
        <v xml:space="preserve"> </v>
      </c>
      <c r="BF190" s="146">
        <f t="shared" si="974"/>
        <v>0</v>
      </c>
      <c r="BG190" s="133">
        <f t="shared" si="975"/>
        <v>0</v>
      </c>
      <c r="BH190" s="134">
        <f t="shared" si="976"/>
        <v>0</v>
      </c>
      <c r="BI190" s="140" t="e">
        <f t="shared" si="977"/>
        <v>#DIV/0!</v>
      </c>
      <c r="BJ190" s="141"/>
      <c r="BK190" s="135"/>
      <c r="BL190" s="143"/>
      <c r="BM190" s="144"/>
      <c r="BN190" s="133"/>
      <c r="BO190" s="143"/>
      <c r="BP190" s="147"/>
      <c r="BQ190" s="117" t="str">
        <f t="shared" si="701"/>
        <v xml:space="preserve"> </v>
      </c>
      <c r="BR190" s="146">
        <f t="shared" si="978"/>
        <v>0</v>
      </c>
      <c r="BS190" s="133">
        <f t="shared" si="979"/>
        <v>0</v>
      </c>
      <c r="BT190" s="134">
        <f t="shared" si="980"/>
        <v>0</v>
      </c>
      <c r="BU190" s="140" t="e">
        <f t="shared" si="981"/>
        <v>#DIV/0!</v>
      </c>
      <c r="BV190" s="141"/>
      <c r="BW190" s="135"/>
      <c r="BX190" s="143"/>
      <c r="BY190" s="144"/>
      <c r="BZ190" s="133"/>
      <c r="CA190" s="143"/>
      <c r="CB190" s="147"/>
      <c r="CC190" s="117" t="str">
        <f t="shared" si="702"/>
        <v xml:space="preserve"> </v>
      </c>
      <c r="CD190" s="146">
        <f t="shared" si="982"/>
        <v>0</v>
      </c>
      <c r="CE190" s="133">
        <f t="shared" si="983"/>
        <v>0</v>
      </c>
      <c r="CF190" s="134">
        <f t="shared" si="984"/>
        <v>0</v>
      </c>
      <c r="CG190" s="140" t="e">
        <f t="shared" si="985"/>
        <v>#DIV/0!</v>
      </c>
      <c r="CH190" s="141"/>
      <c r="CI190" s="135"/>
      <c r="CJ190" s="143"/>
      <c r="CK190" s="144"/>
      <c r="CL190" s="133"/>
      <c r="CM190" s="143"/>
      <c r="CN190" s="147"/>
      <c r="CP190" s="130" t="str">
        <f t="shared" si="660"/>
        <v/>
      </c>
    </row>
    <row r="191" spans="2:94" s="103" customFormat="1" x14ac:dyDescent="0.25">
      <c r="B191" s="131"/>
      <c r="C191" s="106"/>
      <c r="D191" s="168"/>
      <c r="E191" s="106"/>
      <c r="F191" s="148" t="s">
        <v>38</v>
      </c>
      <c r="G191" s="52"/>
      <c r="H191" s="52"/>
      <c r="I191" s="133"/>
      <c r="J191" s="133"/>
      <c r="K191" s="133">
        <f t="shared" si="962"/>
        <v>0</v>
      </c>
      <c r="L191" s="134">
        <f t="shared" si="986"/>
        <v>0</v>
      </c>
      <c r="M191" s="135">
        <f t="shared" si="673"/>
        <v>0</v>
      </c>
      <c r="N191" s="136"/>
      <c r="O191" s="133"/>
      <c r="P191" s="137"/>
      <c r="Q191" s="138"/>
      <c r="R191" s="134"/>
      <c r="S191" s="137"/>
      <c r="T191" s="117"/>
      <c r="U191" s="117" t="str">
        <f t="shared" si="674"/>
        <v xml:space="preserve"> </v>
      </c>
      <c r="V191" s="52">
        <f t="shared" si="963"/>
        <v>0</v>
      </c>
      <c r="W191" s="133">
        <f t="shared" si="964"/>
        <v>0</v>
      </c>
      <c r="X191" s="134">
        <f t="shared" si="965"/>
        <v>0</v>
      </c>
      <c r="Y191" s="140" t="e">
        <f t="shared" si="966"/>
        <v>#DIV/0!</v>
      </c>
      <c r="Z191" s="141"/>
      <c r="AA191" s="142"/>
      <c r="AB191" s="143"/>
      <c r="AC191" s="144"/>
      <c r="AD191" s="133"/>
      <c r="AE191" s="143"/>
      <c r="AF191" s="145"/>
      <c r="AG191" s="117" t="str">
        <f t="shared" si="679"/>
        <v xml:space="preserve"> </v>
      </c>
      <c r="AH191" s="146">
        <f t="shared" si="967"/>
        <v>0</v>
      </c>
      <c r="AI191" s="133">
        <f t="shared" si="967"/>
        <v>0</v>
      </c>
      <c r="AJ191" s="134">
        <f t="shared" si="968"/>
        <v>0</v>
      </c>
      <c r="AK191" s="140" t="e">
        <f t="shared" si="969"/>
        <v>#DIV/0!</v>
      </c>
      <c r="AL191" s="141"/>
      <c r="AM191" s="135"/>
      <c r="AN191" s="143"/>
      <c r="AO191" s="144"/>
      <c r="AP191" s="133"/>
      <c r="AQ191" s="143"/>
      <c r="AR191" s="147"/>
      <c r="AS191" s="117" t="str">
        <f t="shared" si="699"/>
        <v xml:space="preserve"> </v>
      </c>
      <c r="AT191" s="146">
        <f t="shared" si="970"/>
        <v>0</v>
      </c>
      <c r="AU191" s="133">
        <f t="shared" si="971"/>
        <v>0</v>
      </c>
      <c r="AV191" s="134">
        <f t="shared" si="972"/>
        <v>0</v>
      </c>
      <c r="AW191" s="140" t="e">
        <f t="shared" si="973"/>
        <v>#DIV/0!</v>
      </c>
      <c r="AX191" s="141"/>
      <c r="AY191" s="135"/>
      <c r="AZ191" s="143"/>
      <c r="BA191" s="144"/>
      <c r="BB191" s="133"/>
      <c r="BC191" s="143"/>
      <c r="BD191" s="147"/>
      <c r="BE191" s="117" t="str">
        <f t="shared" si="700"/>
        <v xml:space="preserve"> </v>
      </c>
      <c r="BF191" s="146">
        <f t="shared" si="974"/>
        <v>0</v>
      </c>
      <c r="BG191" s="133">
        <f t="shared" si="975"/>
        <v>0</v>
      </c>
      <c r="BH191" s="134">
        <f t="shared" si="976"/>
        <v>0</v>
      </c>
      <c r="BI191" s="140" t="e">
        <f t="shared" si="977"/>
        <v>#DIV/0!</v>
      </c>
      <c r="BJ191" s="141"/>
      <c r="BK191" s="135"/>
      <c r="BL191" s="143"/>
      <c r="BM191" s="144"/>
      <c r="BN191" s="133"/>
      <c r="BO191" s="143"/>
      <c r="BP191" s="147"/>
      <c r="BQ191" s="117" t="str">
        <f t="shared" si="701"/>
        <v xml:space="preserve"> </v>
      </c>
      <c r="BR191" s="146">
        <f t="shared" si="978"/>
        <v>0</v>
      </c>
      <c r="BS191" s="133">
        <f t="shared" si="979"/>
        <v>0</v>
      </c>
      <c r="BT191" s="134">
        <f t="shared" si="980"/>
        <v>0</v>
      </c>
      <c r="BU191" s="140" t="e">
        <f t="shared" si="981"/>
        <v>#DIV/0!</v>
      </c>
      <c r="BV191" s="141"/>
      <c r="BW191" s="135"/>
      <c r="BX191" s="143"/>
      <c r="BY191" s="144"/>
      <c r="BZ191" s="133"/>
      <c r="CA191" s="143"/>
      <c r="CB191" s="147"/>
      <c r="CC191" s="117" t="str">
        <f t="shared" si="702"/>
        <v xml:space="preserve"> </v>
      </c>
      <c r="CD191" s="146">
        <f t="shared" si="982"/>
        <v>0</v>
      </c>
      <c r="CE191" s="133">
        <f t="shared" si="983"/>
        <v>0</v>
      </c>
      <c r="CF191" s="134">
        <f t="shared" si="984"/>
        <v>0</v>
      </c>
      <c r="CG191" s="140" t="e">
        <f t="shared" si="985"/>
        <v>#DIV/0!</v>
      </c>
      <c r="CH191" s="141"/>
      <c r="CI191" s="135"/>
      <c r="CJ191" s="143"/>
      <c r="CK191" s="144"/>
      <c r="CL191" s="133"/>
      <c r="CM191" s="143"/>
      <c r="CN191" s="147"/>
      <c r="CP191" s="130" t="str">
        <f t="shared" si="660"/>
        <v/>
      </c>
    </row>
    <row r="192" spans="2:94" s="103" customFormat="1" x14ac:dyDescent="0.25">
      <c r="B192" s="104" t="s">
        <v>154</v>
      </c>
      <c r="C192" s="106"/>
      <c r="D192" s="168"/>
      <c r="E192" s="435" t="s">
        <v>158</v>
      </c>
      <c r="F192" s="435"/>
      <c r="G192" s="108"/>
      <c r="H192" s="108"/>
      <c r="I192" s="109"/>
      <c r="J192" s="109"/>
      <c r="K192" s="110">
        <f t="shared" si="962"/>
        <v>0</v>
      </c>
      <c r="L192" s="111">
        <f t="shared" si="986"/>
        <v>0</v>
      </c>
      <c r="M192" s="112">
        <f t="shared" si="673"/>
        <v>0</v>
      </c>
      <c r="N192" s="113"/>
      <c r="O192" s="110">
        <f>L192-M192</f>
        <v>0</v>
      </c>
      <c r="P192" s="114"/>
      <c r="Q192" s="115">
        <f>100%</f>
        <v>1</v>
      </c>
      <c r="R192" s="111">
        <f>ROUND((Q192*M192),0)</f>
        <v>0</v>
      </c>
      <c r="S192" s="114"/>
      <c r="T192" s="149"/>
      <c r="U192" s="117" t="e">
        <f t="shared" si="674"/>
        <v>#DIV/0!</v>
      </c>
      <c r="V192" s="108">
        <f t="shared" si="963"/>
        <v>0</v>
      </c>
      <c r="W192" s="110">
        <f t="shared" si="964"/>
        <v>0</v>
      </c>
      <c r="X192" s="111">
        <f t="shared" si="965"/>
        <v>0</v>
      </c>
      <c r="Y192" s="153" t="e">
        <f t="shared" si="966"/>
        <v>#DIV/0!</v>
      </c>
      <c r="Z192" s="119"/>
      <c r="AA192" s="120" t="e">
        <f>X192-Y192</f>
        <v>#DIV/0!</v>
      </c>
      <c r="AB192" s="121"/>
      <c r="AC192" s="122">
        <f>100%</f>
        <v>1</v>
      </c>
      <c r="AD192" s="110" t="e">
        <f>ROUND((AC192*Y192),0)</f>
        <v>#DIV/0!</v>
      </c>
      <c r="AE192" s="121"/>
      <c r="AF192" s="123" t="e">
        <f>Y192-M192</f>
        <v>#DIV/0!</v>
      </c>
      <c r="AG192" s="117" t="e">
        <f t="shared" si="679"/>
        <v>#DIV/0!</v>
      </c>
      <c r="AH192" s="124">
        <f t="shared" si="967"/>
        <v>0</v>
      </c>
      <c r="AI192" s="110">
        <f t="shared" si="967"/>
        <v>0</v>
      </c>
      <c r="AJ192" s="111">
        <f t="shared" si="968"/>
        <v>0</v>
      </c>
      <c r="AK192" s="153" t="e">
        <f t="shared" si="969"/>
        <v>#DIV/0!</v>
      </c>
      <c r="AL192" s="119"/>
      <c r="AM192" s="112" t="e">
        <f>AJ192-AK192</f>
        <v>#DIV/0!</v>
      </c>
      <c r="AN192" s="121"/>
      <c r="AO192" s="122">
        <f>100%</f>
        <v>1</v>
      </c>
      <c r="AP192" s="110" t="e">
        <f>AO192*AK192</f>
        <v>#DIV/0!</v>
      </c>
      <c r="AQ192" s="121"/>
      <c r="AR192" s="125" t="e">
        <f>AK192-Y192</f>
        <v>#DIV/0!</v>
      </c>
      <c r="AS192" s="117" t="e">
        <f t="shared" si="699"/>
        <v>#DIV/0!</v>
      </c>
      <c r="AT192" s="124">
        <f t="shared" si="970"/>
        <v>0</v>
      </c>
      <c r="AU192" s="110">
        <f t="shared" si="971"/>
        <v>0</v>
      </c>
      <c r="AV192" s="111">
        <f t="shared" si="972"/>
        <v>0</v>
      </c>
      <c r="AW192" s="153" t="e">
        <f t="shared" si="973"/>
        <v>#DIV/0!</v>
      </c>
      <c r="AX192" s="119"/>
      <c r="AY192" s="112" t="e">
        <f>AV192-AW192</f>
        <v>#DIV/0!</v>
      </c>
      <c r="AZ192" s="121"/>
      <c r="BA192" s="122">
        <f>100%</f>
        <v>1</v>
      </c>
      <c r="BB192" s="110" t="e">
        <f>BA192*AW192</f>
        <v>#DIV/0!</v>
      </c>
      <c r="BC192" s="121"/>
      <c r="BD192" s="126" t="e">
        <f>AW192-AK192</f>
        <v>#DIV/0!</v>
      </c>
      <c r="BE192" s="117" t="e">
        <f t="shared" si="700"/>
        <v>#DIV/0!</v>
      </c>
      <c r="BF192" s="124">
        <f t="shared" si="974"/>
        <v>0</v>
      </c>
      <c r="BG192" s="110">
        <f t="shared" si="975"/>
        <v>0</v>
      </c>
      <c r="BH192" s="111">
        <f t="shared" si="976"/>
        <v>0</v>
      </c>
      <c r="BI192" s="153" t="e">
        <f t="shared" si="977"/>
        <v>#DIV/0!</v>
      </c>
      <c r="BJ192" s="119"/>
      <c r="BK192" s="112" t="e">
        <f>BH192-BI192</f>
        <v>#DIV/0!</v>
      </c>
      <c r="BL192" s="121"/>
      <c r="BM192" s="122">
        <f>100%</f>
        <v>1</v>
      </c>
      <c r="BN192" s="110" t="e">
        <f>BM192*BI192</f>
        <v>#DIV/0!</v>
      </c>
      <c r="BO192" s="121"/>
      <c r="BP192" s="127" t="e">
        <f>BI192-AW192</f>
        <v>#DIV/0!</v>
      </c>
      <c r="BQ192" s="117" t="e">
        <f t="shared" si="701"/>
        <v>#DIV/0!</v>
      </c>
      <c r="BR192" s="124">
        <f t="shared" si="978"/>
        <v>0</v>
      </c>
      <c r="BS192" s="110">
        <f t="shared" si="979"/>
        <v>0</v>
      </c>
      <c r="BT192" s="111">
        <f t="shared" si="980"/>
        <v>0</v>
      </c>
      <c r="BU192" s="153" t="e">
        <f t="shared" si="981"/>
        <v>#DIV/0!</v>
      </c>
      <c r="BV192" s="119"/>
      <c r="BW192" s="112" t="e">
        <f>BT192-BU192</f>
        <v>#DIV/0!</v>
      </c>
      <c r="BX192" s="121"/>
      <c r="BY192" s="122">
        <f>100%</f>
        <v>1</v>
      </c>
      <c r="BZ192" s="110" t="e">
        <f>BY192*BU192</f>
        <v>#DIV/0!</v>
      </c>
      <c r="CA192" s="121"/>
      <c r="CB192" s="128" t="e">
        <f>BU192-BI192</f>
        <v>#DIV/0!</v>
      </c>
      <c r="CC192" s="117" t="e">
        <f t="shared" si="702"/>
        <v>#DIV/0!</v>
      </c>
      <c r="CD192" s="124">
        <f t="shared" si="982"/>
        <v>0</v>
      </c>
      <c r="CE192" s="110">
        <f t="shared" si="983"/>
        <v>0</v>
      </c>
      <c r="CF192" s="111">
        <f t="shared" si="984"/>
        <v>0</v>
      </c>
      <c r="CG192" s="153" t="e">
        <f t="shared" si="985"/>
        <v>#DIV/0!</v>
      </c>
      <c r="CH192" s="119"/>
      <c r="CI192" s="112" t="e">
        <f>CF192-CG192</f>
        <v>#DIV/0!</v>
      </c>
      <c r="CJ192" s="121"/>
      <c r="CK192" s="122">
        <f>100%</f>
        <v>1</v>
      </c>
      <c r="CL192" s="110" t="e">
        <f>CK192*CG192</f>
        <v>#DIV/0!</v>
      </c>
      <c r="CM192" s="121"/>
      <c r="CN192" s="129" t="e">
        <f>CG192-BU192</f>
        <v>#DIV/0!</v>
      </c>
      <c r="CP192" s="130" t="str">
        <f t="shared" si="660"/>
        <v>G/II</v>
      </c>
    </row>
    <row r="193" spans="2:94" s="103" customFormat="1" x14ac:dyDescent="0.25">
      <c r="B193" s="131"/>
      <c r="C193" s="106"/>
      <c r="D193" s="168"/>
      <c r="E193" s="106"/>
      <c r="F193" s="148" t="s">
        <v>37</v>
      </c>
      <c r="G193" s="52"/>
      <c r="H193" s="52"/>
      <c r="I193" s="133"/>
      <c r="J193" s="133"/>
      <c r="K193" s="133">
        <f t="shared" si="962"/>
        <v>0</v>
      </c>
      <c r="L193" s="134">
        <f t="shared" si="986"/>
        <v>0</v>
      </c>
      <c r="M193" s="135">
        <f t="shared" si="673"/>
        <v>0</v>
      </c>
      <c r="N193" s="136"/>
      <c r="O193" s="133"/>
      <c r="P193" s="137"/>
      <c r="Q193" s="138"/>
      <c r="R193" s="134"/>
      <c r="S193" s="137"/>
      <c r="T193" s="117"/>
      <c r="U193" s="117" t="str">
        <f t="shared" si="674"/>
        <v xml:space="preserve"> </v>
      </c>
      <c r="V193" s="52">
        <f t="shared" si="963"/>
        <v>0</v>
      </c>
      <c r="W193" s="133">
        <f t="shared" si="964"/>
        <v>0</v>
      </c>
      <c r="X193" s="134">
        <f t="shared" si="965"/>
        <v>0</v>
      </c>
      <c r="Y193" s="140" t="e">
        <f t="shared" si="966"/>
        <v>#DIV/0!</v>
      </c>
      <c r="Z193" s="141"/>
      <c r="AA193" s="142"/>
      <c r="AB193" s="143"/>
      <c r="AC193" s="144"/>
      <c r="AD193" s="133"/>
      <c r="AE193" s="143"/>
      <c r="AF193" s="145"/>
      <c r="AG193" s="117" t="str">
        <f t="shared" si="679"/>
        <v xml:space="preserve"> </v>
      </c>
      <c r="AH193" s="146">
        <f t="shared" si="967"/>
        <v>0</v>
      </c>
      <c r="AI193" s="133">
        <f t="shared" si="967"/>
        <v>0</v>
      </c>
      <c r="AJ193" s="134">
        <f t="shared" si="968"/>
        <v>0</v>
      </c>
      <c r="AK193" s="140" t="e">
        <f t="shared" si="969"/>
        <v>#DIV/0!</v>
      </c>
      <c r="AL193" s="141"/>
      <c r="AM193" s="135"/>
      <c r="AN193" s="143"/>
      <c r="AO193" s="144"/>
      <c r="AP193" s="133"/>
      <c r="AQ193" s="143"/>
      <c r="AR193" s="147"/>
      <c r="AS193" s="117" t="str">
        <f t="shared" si="699"/>
        <v xml:space="preserve"> </v>
      </c>
      <c r="AT193" s="146">
        <f t="shared" si="970"/>
        <v>0</v>
      </c>
      <c r="AU193" s="133">
        <f t="shared" si="971"/>
        <v>0</v>
      </c>
      <c r="AV193" s="134">
        <f t="shared" si="972"/>
        <v>0</v>
      </c>
      <c r="AW193" s="140" t="e">
        <f t="shared" si="973"/>
        <v>#DIV/0!</v>
      </c>
      <c r="AX193" s="141"/>
      <c r="AY193" s="135"/>
      <c r="AZ193" s="143"/>
      <c r="BA193" s="144"/>
      <c r="BB193" s="133"/>
      <c r="BC193" s="143"/>
      <c r="BD193" s="147"/>
      <c r="BE193" s="117" t="str">
        <f t="shared" si="700"/>
        <v xml:space="preserve"> </v>
      </c>
      <c r="BF193" s="146">
        <f t="shared" si="974"/>
        <v>0</v>
      </c>
      <c r="BG193" s="133">
        <f t="shared" si="975"/>
        <v>0</v>
      </c>
      <c r="BH193" s="134">
        <f t="shared" si="976"/>
        <v>0</v>
      </c>
      <c r="BI193" s="140" t="e">
        <f t="shared" si="977"/>
        <v>#DIV/0!</v>
      </c>
      <c r="BJ193" s="141"/>
      <c r="BK193" s="135"/>
      <c r="BL193" s="143"/>
      <c r="BM193" s="144"/>
      <c r="BN193" s="133"/>
      <c r="BO193" s="143"/>
      <c r="BP193" s="147"/>
      <c r="BQ193" s="117" t="str">
        <f t="shared" si="701"/>
        <v xml:space="preserve"> </v>
      </c>
      <c r="BR193" s="146">
        <f t="shared" si="978"/>
        <v>0</v>
      </c>
      <c r="BS193" s="133">
        <f t="shared" si="979"/>
        <v>0</v>
      </c>
      <c r="BT193" s="134">
        <f t="shared" si="980"/>
        <v>0</v>
      </c>
      <c r="BU193" s="140" t="e">
        <f t="shared" si="981"/>
        <v>#DIV/0!</v>
      </c>
      <c r="BV193" s="141"/>
      <c r="BW193" s="135"/>
      <c r="BX193" s="143"/>
      <c r="BY193" s="144"/>
      <c r="BZ193" s="133"/>
      <c r="CA193" s="143"/>
      <c r="CB193" s="147"/>
      <c r="CC193" s="117" t="str">
        <f t="shared" si="702"/>
        <v xml:space="preserve"> </v>
      </c>
      <c r="CD193" s="146">
        <f t="shared" si="982"/>
        <v>0</v>
      </c>
      <c r="CE193" s="133">
        <f t="shared" si="983"/>
        <v>0</v>
      </c>
      <c r="CF193" s="134">
        <f t="shared" si="984"/>
        <v>0</v>
      </c>
      <c r="CG193" s="140" t="e">
        <f t="shared" si="985"/>
        <v>#DIV/0!</v>
      </c>
      <c r="CH193" s="141"/>
      <c r="CI193" s="135"/>
      <c r="CJ193" s="143"/>
      <c r="CK193" s="144"/>
      <c r="CL193" s="133"/>
      <c r="CM193" s="143"/>
      <c r="CN193" s="147"/>
      <c r="CP193" s="130" t="str">
        <f t="shared" si="660"/>
        <v/>
      </c>
    </row>
    <row r="194" spans="2:94" s="103" customFormat="1" x14ac:dyDescent="0.25">
      <c r="B194" s="131"/>
      <c r="C194" s="106"/>
      <c r="D194" s="168"/>
      <c r="E194" s="106"/>
      <c r="F194" s="148" t="s">
        <v>38</v>
      </c>
      <c r="G194" s="52"/>
      <c r="H194" s="52"/>
      <c r="I194" s="133"/>
      <c r="J194" s="133"/>
      <c r="K194" s="133">
        <f t="shared" si="962"/>
        <v>0</v>
      </c>
      <c r="L194" s="134">
        <f t="shared" si="986"/>
        <v>0</v>
      </c>
      <c r="M194" s="135">
        <f t="shared" si="673"/>
        <v>0</v>
      </c>
      <c r="N194" s="136"/>
      <c r="O194" s="133"/>
      <c r="P194" s="137"/>
      <c r="Q194" s="138"/>
      <c r="R194" s="134"/>
      <c r="S194" s="137"/>
      <c r="T194" s="117"/>
      <c r="U194" s="117" t="str">
        <f t="shared" si="674"/>
        <v xml:space="preserve"> </v>
      </c>
      <c r="V194" s="52">
        <f t="shared" si="963"/>
        <v>0</v>
      </c>
      <c r="W194" s="133">
        <f t="shared" si="964"/>
        <v>0</v>
      </c>
      <c r="X194" s="134">
        <f t="shared" si="965"/>
        <v>0</v>
      </c>
      <c r="Y194" s="140" t="e">
        <f t="shared" si="966"/>
        <v>#DIV/0!</v>
      </c>
      <c r="Z194" s="141"/>
      <c r="AA194" s="142"/>
      <c r="AB194" s="143"/>
      <c r="AC194" s="144"/>
      <c r="AD194" s="133"/>
      <c r="AE194" s="143"/>
      <c r="AF194" s="145"/>
      <c r="AG194" s="117" t="str">
        <f t="shared" si="679"/>
        <v xml:space="preserve"> </v>
      </c>
      <c r="AH194" s="146">
        <f t="shared" si="967"/>
        <v>0</v>
      </c>
      <c r="AI194" s="133">
        <f t="shared" si="967"/>
        <v>0</v>
      </c>
      <c r="AJ194" s="134">
        <f t="shared" si="968"/>
        <v>0</v>
      </c>
      <c r="AK194" s="140" t="e">
        <f t="shared" si="969"/>
        <v>#DIV/0!</v>
      </c>
      <c r="AL194" s="141"/>
      <c r="AM194" s="135"/>
      <c r="AN194" s="143"/>
      <c r="AO194" s="144"/>
      <c r="AP194" s="133"/>
      <c r="AQ194" s="143"/>
      <c r="AR194" s="147"/>
      <c r="AS194" s="117" t="str">
        <f t="shared" si="699"/>
        <v xml:space="preserve"> </v>
      </c>
      <c r="AT194" s="146">
        <f t="shared" si="970"/>
        <v>0</v>
      </c>
      <c r="AU194" s="133">
        <f t="shared" si="971"/>
        <v>0</v>
      </c>
      <c r="AV194" s="134">
        <f t="shared" si="972"/>
        <v>0</v>
      </c>
      <c r="AW194" s="140" t="e">
        <f t="shared" si="973"/>
        <v>#DIV/0!</v>
      </c>
      <c r="AX194" s="141"/>
      <c r="AY194" s="135"/>
      <c r="AZ194" s="143"/>
      <c r="BA194" s="144"/>
      <c r="BB194" s="133"/>
      <c r="BC194" s="143"/>
      <c r="BD194" s="147"/>
      <c r="BE194" s="117" t="str">
        <f t="shared" si="700"/>
        <v xml:space="preserve"> </v>
      </c>
      <c r="BF194" s="146">
        <f t="shared" si="974"/>
        <v>0</v>
      </c>
      <c r="BG194" s="133">
        <f t="shared" si="975"/>
        <v>0</v>
      </c>
      <c r="BH194" s="134">
        <f t="shared" si="976"/>
        <v>0</v>
      </c>
      <c r="BI194" s="140" t="e">
        <f t="shared" si="977"/>
        <v>#DIV/0!</v>
      </c>
      <c r="BJ194" s="141"/>
      <c r="BK194" s="135"/>
      <c r="BL194" s="143"/>
      <c r="BM194" s="144"/>
      <c r="BN194" s="133"/>
      <c r="BO194" s="143"/>
      <c r="BP194" s="147"/>
      <c r="BQ194" s="117" t="str">
        <f t="shared" si="701"/>
        <v xml:space="preserve"> </v>
      </c>
      <c r="BR194" s="146">
        <f t="shared" si="978"/>
        <v>0</v>
      </c>
      <c r="BS194" s="133">
        <f t="shared" si="979"/>
        <v>0</v>
      </c>
      <c r="BT194" s="134">
        <f t="shared" si="980"/>
        <v>0</v>
      </c>
      <c r="BU194" s="140" t="e">
        <f t="shared" si="981"/>
        <v>#DIV/0!</v>
      </c>
      <c r="BV194" s="141"/>
      <c r="BW194" s="135"/>
      <c r="BX194" s="143"/>
      <c r="BY194" s="144"/>
      <c r="BZ194" s="133"/>
      <c r="CA194" s="143"/>
      <c r="CB194" s="147"/>
      <c r="CC194" s="117" t="str">
        <f t="shared" si="702"/>
        <v xml:space="preserve"> </v>
      </c>
      <c r="CD194" s="146">
        <f t="shared" si="982"/>
        <v>0</v>
      </c>
      <c r="CE194" s="133">
        <f t="shared" si="983"/>
        <v>0</v>
      </c>
      <c r="CF194" s="134">
        <f t="shared" si="984"/>
        <v>0</v>
      </c>
      <c r="CG194" s="140" t="e">
        <f t="shared" si="985"/>
        <v>#DIV/0!</v>
      </c>
      <c r="CH194" s="141"/>
      <c r="CI194" s="135"/>
      <c r="CJ194" s="143"/>
      <c r="CK194" s="144"/>
      <c r="CL194" s="133"/>
      <c r="CM194" s="143"/>
      <c r="CN194" s="147"/>
      <c r="CP194" s="130" t="str">
        <f t="shared" si="660"/>
        <v/>
      </c>
    </row>
    <row r="195" spans="2:94" ht="34.5" customHeight="1" x14ac:dyDescent="0.25">
      <c r="B195" s="157" t="s">
        <v>113</v>
      </c>
      <c r="C195" s="179"/>
      <c r="D195" s="410" t="s">
        <v>31</v>
      </c>
      <c r="E195" s="411"/>
      <c r="F195" s="412"/>
      <c r="G195" s="159"/>
      <c r="H195" s="159"/>
      <c r="I195" s="160"/>
      <c r="J195" s="160"/>
      <c r="K195" s="161"/>
      <c r="L195" s="162">
        <f>M195+O195</f>
        <v>0</v>
      </c>
      <c r="M195" s="163">
        <f>+N195</f>
        <v>0</v>
      </c>
      <c r="N195" s="164">
        <f>+SUMIF($CP$5:$CP$220,$B195,M$5:M$220)</f>
        <v>0</v>
      </c>
      <c r="O195" s="161">
        <f>P195</f>
        <v>0</v>
      </c>
      <c r="P195" s="161">
        <f>+SUMIF($CP$5:$CP$220,$B195,O$5:O$220)</f>
        <v>0</v>
      </c>
      <c r="Q195" s="165"/>
      <c r="R195" s="162">
        <f>S195</f>
        <v>0</v>
      </c>
      <c r="S195" s="55">
        <f>+SUMIF($CP$5:$CP$220,$B195,R$5:R$220)</f>
        <v>0</v>
      </c>
      <c r="T195" s="166"/>
      <c r="U195" s="97" t="str">
        <f t="shared" si="674"/>
        <v xml:space="preserve"> </v>
      </c>
      <c r="V195" s="90"/>
      <c r="W195" s="92"/>
      <c r="X195" s="93" t="e">
        <f>Y195+AA195</f>
        <v>#DIV/0!</v>
      </c>
      <c r="Y195" s="94" t="e">
        <f>Z195</f>
        <v>#DIV/0!</v>
      </c>
      <c r="Z195" s="98" t="e">
        <f>+SUMIF($CP$5:$CP$220,$B195,Y$5:Y$220)</f>
        <v>#DIV/0!</v>
      </c>
      <c r="AA195" s="99" t="e">
        <f>AB195</f>
        <v>#DIV/0!</v>
      </c>
      <c r="AB195" s="98" t="e">
        <f>+SUMIF($CP$5:$CP$220,$B195,AA$5:AA$220)</f>
        <v>#DIV/0!</v>
      </c>
      <c r="AC195" s="96"/>
      <c r="AD195" s="92" t="e">
        <f>AE195</f>
        <v>#DIV/0!</v>
      </c>
      <c r="AE195" s="98" t="e">
        <f>+SUMIF($CP$5:$CP$220,$B195,AD$5:AD$220)</f>
        <v>#DIV/0!</v>
      </c>
      <c r="AF195" s="151"/>
      <c r="AG195" s="97" t="str">
        <f t="shared" si="679"/>
        <v xml:space="preserve"> </v>
      </c>
      <c r="AH195" s="101"/>
      <c r="AI195" s="92"/>
      <c r="AJ195" s="93" t="e">
        <f>AK195+AM195</f>
        <v>#DIV/0!</v>
      </c>
      <c r="AK195" s="94" t="e">
        <f>AL195</f>
        <v>#DIV/0!</v>
      </c>
      <c r="AL195" s="98" t="e">
        <f>+SUMIF($CP$5:$CP$220,$B195,AK$5:AK$220)</f>
        <v>#DIV/0!</v>
      </c>
      <c r="AM195" s="94" t="e">
        <f t="shared" ref="AM195" si="987">AM196+AM199</f>
        <v>#DIV/0!</v>
      </c>
      <c r="AN195" s="98" t="e">
        <f>+SUMIF($CP$5:$CP$220,$B195,AM$5:AM$220)</f>
        <v>#DIV/0!</v>
      </c>
      <c r="AO195" s="96"/>
      <c r="AP195" s="92" t="e">
        <f t="shared" ref="AP195" si="988">AP196+AP199</f>
        <v>#DIV/0!</v>
      </c>
      <c r="AQ195" s="98" t="e">
        <f>+SUMIF($CP$5:$CP$220,$B195,AP$5:AP$220)</f>
        <v>#DIV/0!</v>
      </c>
      <c r="AR195" s="152"/>
      <c r="AS195" s="97" t="str">
        <f t="shared" si="699"/>
        <v xml:space="preserve"> </v>
      </c>
      <c r="AT195" s="101"/>
      <c r="AU195" s="92"/>
      <c r="AV195" s="93" t="e">
        <f>AW195+AY195</f>
        <v>#DIV/0!</v>
      </c>
      <c r="AW195" s="94" t="e">
        <f>AX195</f>
        <v>#DIV/0!</v>
      </c>
      <c r="AX195" s="98" t="e">
        <f>+SUMIF($CP$5:$CP$220,$B195,AW$5:AW$220)</f>
        <v>#DIV/0!</v>
      </c>
      <c r="AY195" s="94" t="e">
        <f t="shared" ref="AY195" si="989">AY196+AY199</f>
        <v>#DIV/0!</v>
      </c>
      <c r="AZ195" s="98" t="e">
        <f>+SUMIF($CP$5:$CP$220,$B195,AY$5:AY$220)</f>
        <v>#DIV/0!</v>
      </c>
      <c r="BA195" s="96"/>
      <c r="BB195" s="92" t="e">
        <f t="shared" ref="BB195" si="990">BB196+BB199</f>
        <v>#DIV/0!</v>
      </c>
      <c r="BC195" s="98" t="e">
        <f>+SUMIF($CP$5:$CP$220,$B195,BB$5:BB$220)</f>
        <v>#DIV/0!</v>
      </c>
      <c r="BD195" s="152"/>
      <c r="BE195" s="97" t="str">
        <f t="shared" si="700"/>
        <v xml:space="preserve"> </v>
      </c>
      <c r="BF195" s="101"/>
      <c r="BG195" s="92"/>
      <c r="BH195" s="93" t="e">
        <f>BI195+BK195</f>
        <v>#DIV/0!</v>
      </c>
      <c r="BI195" s="94" t="e">
        <f>BJ195</f>
        <v>#DIV/0!</v>
      </c>
      <c r="BJ195" s="98" t="e">
        <f>+SUMIF($CP$5:$CP$220,$B195,BI$5:BI$220)</f>
        <v>#DIV/0!</v>
      </c>
      <c r="BK195" s="94" t="e">
        <f t="shared" ref="BK195" si="991">BK196+BK199</f>
        <v>#DIV/0!</v>
      </c>
      <c r="BL195" s="98" t="e">
        <f>+SUMIF($CP$5:$CP$220,$B195,BK$5:BK$220)</f>
        <v>#DIV/0!</v>
      </c>
      <c r="BM195" s="96"/>
      <c r="BN195" s="92" t="e">
        <f t="shared" ref="BN195" si="992">BN196+BN199</f>
        <v>#DIV/0!</v>
      </c>
      <c r="BO195" s="98" t="e">
        <f>+SUMIF($CP$5:$CP$220,$B195,BN$5:BN$220)</f>
        <v>#DIV/0!</v>
      </c>
      <c r="BP195" s="152"/>
      <c r="BQ195" s="97" t="str">
        <f t="shared" si="701"/>
        <v xml:space="preserve"> </v>
      </c>
      <c r="BR195" s="101"/>
      <c r="BS195" s="92"/>
      <c r="BT195" s="93" t="e">
        <f>BU195+BW195</f>
        <v>#DIV/0!</v>
      </c>
      <c r="BU195" s="94" t="e">
        <f>BV195</f>
        <v>#DIV/0!</v>
      </c>
      <c r="BV195" s="98" t="e">
        <f>+SUMIF($CP$5:$CP$220,$B195,BU$5:BU$220)</f>
        <v>#DIV/0!</v>
      </c>
      <c r="BW195" s="94" t="e">
        <f t="shared" ref="BW195" si="993">BW196+BW199</f>
        <v>#DIV/0!</v>
      </c>
      <c r="BX195" s="98" t="e">
        <f>+SUMIF($CP$5:$CP$220,$B195,BW$5:BW$220)</f>
        <v>#DIV/0!</v>
      </c>
      <c r="BY195" s="96"/>
      <c r="BZ195" s="92" t="e">
        <f t="shared" ref="BZ195" si="994">BZ196+BZ199</f>
        <v>#DIV/0!</v>
      </c>
      <c r="CA195" s="98" t="e">
        <f>+SUMIF($CP$5:$CP$220,$B195,BZ$5:BZ$220)</f>
        <v>#DIV/0!</v>
      </c>
      <c r="CB195" s="152"/>
      <c r="CC195" s="97" t="str">
        <f t="shared" si="702"/>
        <v xml:space="preserve"> </v>
      </c>
      <c r="CD195" s="101"/>
      <c r="CE195" s="92"/>
      <c r="CF195" s="93" t="e">
        <f>CG195+CI195</f>
        <v>#DIV/0!</v>
      </c>
      <c r="CG195" s="94" t="e">
        <f>CH195</f>
        <v>#DIV/0!</v>
      </c>
      <c r="CH195" s="98" t="e">
        <f>+SUMIF($CP$5:$CP$220,$B195,CG$5:CG$220)</f>
        <v>#DIV/0!</v>
      </c>
      <c r="CI195" s="94" t="e">
        <f t="shared" ref="CI195" si="995">CI196+CI199</f>
        <v>#DIV/0!</v>
      </c>
      <c r="CJ195" s="98" t="e">
        <f>+SUMIF($CP$5:$CP$220,$B195,CI$5:CI$220)</f>
        <v>#DIV/0!</v>
      </c>
      <c r="CK195" s="96"/>
      <c r="CL195" s="92" t="e">
        <f t="shared" ref="CL195" si="996">CL196+CL199</f>
        <v>#DIV/0!</v>
      </c>
      <c r="CM195" s="98" t="e">
        <f>+SUMIF($CP$5:$CP$220,$B195,CL$5:CL$220)</f>
        <v>#DIV/0!</v>
      </c>
      <c r="CN195" s="152"/>
      <c r="CP195" s="65" t="str">
        <f t="shared" ref="CP195:CP216" si="997">+IF(LEFT(RIGHT(B195,2),1)="/",SUBSTITUTE(B195,RIGHT(B195,2),""),"")</f>
        <v/>
      </c>
    </row>
    <row r="196" spans="2:94" x14ac:dyDescent="0.25">
      <c r="B196" s="322" t="s">
        <v>114</v>
      </c>
      <c r="C196" s="179"/>
      <c r="D196" s="360"/>
      <c r="E196" s="413" t="s">
        <v>158</v>
      </c>
      <c r="F196" s="413"/>
      <c r="G196" s="323"/>
      <c r="H196" s="323"/>
      <c r="I196" s="324"/>
      <c r="J196" s="324"/>
      <c r="K196" s="325">
        <f t="shared" ref="K196:K201" si="998">I196+J196</f>
        <v>0</v>
      </c>
      <c r="L196" s="326">
        <f t="shared" ref="L196:L201" si="999">H196*K196</f>
        <v>0</v>
      </c>
      <c r="M196" s="327">
        <f t="shared" si="673"/>
        <v>0</v>
      </c>
      <c r="N196" s="328"/>
      <c r="O196" s="325">
        <f>L196-M196</f>
        <v>0</v>
      </c>
      <c r="P196" s="329"/>
      <c r="Q196" s="330">
        <f>100%</f>
        <v>1</v>
      </c>
      <c r="R196" s="326">
        <f>ROUND((Q196*M196),0)</f>
        <v>0</v>
      </c>
      <c r="S196" s="361"/>
      <c r="T196" s="331"/>
      <c r="U196" s="97" t="e">
        <f t="shared" si="674"/>
        <v>#DIV/0!</v>
      </c>
      <c r="V196" s="332">
        <f t="shared" ref="V196:V201" si="1000">H196</f>
        <v>0</v>
      </c>
      <c r="W196" s="333">
        <f t="shared" ref="W196:W201" si="1001">K196</f>
        <v>0</v>
      </c>
      <c r="X196" s="334">
        <f t="shared" ref="X196:X201" si="1002">V196*W196</f>
        <v>0</v>
      </c>
      <c r="Y196" s="335" t="e">
        <f t="shared" ref="Y196:Y201" si="1003">($M196/$L196)*X196</f>
        <v>#DIV/0!</v>
      </c>
      <c r="Z196" s="336"/>
      <c r="AA196" s="337" t="e">
        <f>X196-Y196</f>
        <v>#DIV/0!</v>
      </c>
      <c r="AB196" s="338"/>
      <c r="AC196" s="339">
        <f>100%</f>
        <v>1</v>
      </c>
      <c r="AD196" s="333" t="e">
        <f>ROUND((AC196*Y196),0)</f>
        <v>#DIV/0!</v>
      </c>
      <c r="AE196" s="338"/>
      <c r="AF196" s="196" t="e">
        <f>Y196-M196</f>
        <v>#DIV/0!</v>
      </c>
      <c r="AG196" s="97" t="e">
        <f t="shared" si="679"/>
        <v>#DIV/0!</v>
      </c>
      <c r="AH196" s="340">
        <f t="shared" ref="AH196:AI201" si="1004">V196</f>
        <v>0</v>
      </c>
      <c r="AI196" s="333">
        <f t="shared" si="1004"/>
        <v>0</v>
      </c>
      <c r="AJ196" s="334">
        <f t="shared" ref="AJ196:AJ201" si="1005">AH196*AI196</f>
        <v>0</v>
      </c>
      <c r="AK196" s="335" t="e">
        <f t="shared" ref="AK196:AK201" si="1006">($M196/$L196)*AJ196</f>
        <v>#DIV/0!</v>
      </c>
      <c r="AL196" s="336"/>
      <c r="AM196" s="341" t="e">
        <f>AJ196-AK196</f>
        <v>#DIV/0!</v>
      </c>
      <c r="AN196" s="338"/>
      <c r="AO196" s="339">
        <f>100%</f>
        <v>1</v>
      </c>
      <c r="AP196" s="333" t="e">
        <f>AO196*AK196</f>
        <v>#DIV/0!</v>
      </c>
      <c r="AQ196" s="338"/>
      <c r="AR196" s="197" t="e">
        <f>AK196-Y196</f>
        <v>#DIV/0!</v>
      </c>
      <c r="AS196" s="97" t="e">
        <f t="shared" si="699"/>
        <v>#DIV/0!</v>
      </c>
      <c r="AT196" s="340">
        <f t="shared" ref="AT196:AT201" si="1007">AH196</f>
        <v>0</v>
      </c>
      <c r="AU196" s="333">
        <f t="shared" ref="AU196:AU201" si="1008">AI196</f>
        <v>0</v>
      </c>
      <c r="AV196" s="334">
        <f t="shared" ref="AV196:AV201" si="1009">AT196*AU196</f>
        <v>0</v>
      </c>
      <c r="AW196" s="335" t="e">
        <f t="shared" ref="AW196:AW201" si="1010">($M196/$L196)*AV196</f>
        <v>#DIV/0!</v>
      </c>
      <c r="AX196" s="336"/>
      <c r="AY196" s="341" t="e">
        <f>AV196-AW196</f>
        <v>#DIV/0!</v>
      </c>
      <c r="AZ196" s="338"/>
      <c r="BA196" s="339">
        <f>100%</f>
        <v>1</v>
      </c>
      <c r="BB196" s="333" t="e">
        <f>BA196*AW196</f>
        <v>#DIV/0!</v>
      </c>
      <c r="BC196" s="338"/>
      <c r="BD196" s="198" t="e">
        <f>AW196-AK196</f>
        <v>#DIV/0!</v>
      </c>
      <c r="BE196" s="97" t="e">
        <f t="shared" si="700"/>
        <v>#DIV/0!</v>
      </c>
      <c r="BF196" s="340">
        <f t="shared" ref="BF196:BF201" si="1011">AT196</f>
        <v>0</v>
      </c>
      <c r="BG196" s="333">
        <f t="shared" ref="BG196:BG201" si="1012">AU196</f>
        <v>0</v>
      </c>
      <c r="BH196" s="334">
        <f t="shared" ref="BH196:BH201" si="1013">BF196*BG196</f>
        <v>0</v>
      </c>
      <c r="BI196" s="335" t="e">
        <f t="shared" ref="BI196:BI201" si="1014">($M196/$L196)*BH196</f>
        <v>#DIV/0!</v>
      </c>
      <c r="BJ196" s="336"/>
      <c r="BK196" s="341" t="e">
        <f>BH196-BI196</f>
        <v>#DIV/0!</v>
      </c>
      <c r="BL196" s="338"/>
      <c r="BM196" s="339">
        <f>100%</f>
        <v>1</v>
      </c>
      <c r="BN196" s="333" t="e">
        <f>BM196*BI196</f>
        <v>#DIV/0!</v>
      </c>
      <c r="BO196" s="338"/>
      <c r="BP196" s="199" t="e">
        <f>BI196-AW196</f>
        <v>#DIV/0!</v>
      </c>
      <c r="BQ196" s="97" t="e">
        <f t="shared" si="701"/>
        <v>#DIV/0!</v>
      </c>
      <c r="BR196" s="340">
        <f t="shared" ref="BR196:BR201" si="1015">BF196</f>
        <v>0</v>
      </c>
      <c r="BS196" s="333">
        <f t="shared" ref="BS196:BS201" si="1016">BG196</f>
        <v>0</v>
      </c>
      <c r="BT196" s="334">
        <f t="shared" ref="BT196:BT201" si="1017">BR196*BS196</f>
        <v>0</v>
      </c>
      <c r="BU196" s="335" t="e">
        <f t="shared" ref="BU196:BU201" si="1018">($M196/$L196)*BT196</f>
        <v>#DIV/0!</v>
      </c>
      <c r="BV196" s="336"/>
      <c r="BW196" s="341" t="e">
        <f>BT196-BU196</f>
        <v>#DIV/0!</v>
      </c>
      <c r="BX196" s="338"/>
      <c r="BY196" s="339">
        <f>100%</f>
        <v>1</v>
      </c>
      <c r="BZ196" s="333" t="e">
        <f>BY196*BU196</f>
        <v>#DIV/0!</v>
      </c>
      <c r="CA196" s="338"/>
      <c r="CB196" s="200" t="e">
        <f>BU196-BI196</f>
        <v>#DIV/0!</v>
      </c>
      <c r="CC196" s="97" t="e">
        <f t="shared" si="702"/>
        <v>#DIV/0!</v>
      </c>
      <c r="CD196" s="340">
        <f t="shared" ref="CD196:CD201" si="1019">BR196</f>
        <v>0</v>
      </c>
      <c r="CE196" s="333">
        <f t="shared" ref="CE196:CE201" si="1020">BS196</f>
        <v>0</v>
      </c>
      <c r="CF196" s="334">
        <f t="shared" ref="CF196:CF201" si="1021">CD196*CE196</f>
        <v>0</v>
      </c>
      <c r="CG196" s="335" t="e">
        <f t="shared" ref="CG196:CG201" si="1022">($M196/$L196)*CF196</f>
        <v>#DIV/0!</v>
      </c>
      <c r="CH196" s="336"/>
      <c r="CI196" s="341" t="e">
        <f>CF196-CG196</f>
        <v>#DIV/0!</v>
      </c>
      <c r="CJ196" s="338"/>
      <c r="CK196" s="339">
        <f>100%</f>
        <v>1</v>
      </c>
      <c r="CL196" s="333" t="e">
        <f>CK196*CG196</f>
        <v>#DIV/0!</v>
      </c>
      <c r="CM196" s="338"/>
      <c r="CN196" s="201" t="e">
        <f>CG196-BU196</f>
        <v>#DIV/0!</v>
      </c>
      <c r="CP196" s="65" t="str">
        <f t="shared" si="997"/>
        <v>G/III</v>
      </c>
    </row>
    <row r="197" spans="2:94" x14ac:dyDescent="0.25">
      <c r="B197" s="342"/>
      <c r="C197" s="179"/>
      <c r="D197" s="360"/>
      <c r="E197" s="179"/>
      <c r="F197" s="343" t="s">
        <v>37</v>
      </c>
      <c r="G197" s="210"/>
      <c r="H197" s="210"/>
      <c r="I197" s="344"/>
      <c r="J197" s="344"/>
      <c r="K197" s="344">
        <f t="shared" si="998"/>
        <v>0</v>
      </c>
      <c r="L197" s="345">
        <f t="shared" si="999"/>
        <v>0</v>
      </c>
      <c r="M197" s="346">
        <f t="shared" si="673"/>
        <v>0</v>
      </c>
      <c r="N197" s="347"/>
      <c r="O197" s="344"/>
      <c r="P197" s="213"/>
      <c r="Q197" s="348"/>
      <c r="R197" s="345"/>
      <c r="S197" s="362"/>
      <c r="T197" s="166"/>
      <c r="U197" s="97" t="str">
        <f t="shared" si="674"/>
        <v xml:space="preserve"> </v>
      </c>
      <c r="V197" s="349">
        <f t="shared" si="1000"/>
        <v>0</v>
      </c>
      <c r="W197" s="350">
        <f t="shared" si="1001"/>
        <v>0</v>
      </c>
      <c r="X197" s="351">
        <f t="shared" si="1002"/>
        <v>0</v>
      </c>
      <c r="Y197" s="352" t="e">
        <f t="shared" si="1003"/>
        <v>#DIV/0!</v>
      </c>
      <c r="Z197" s="353"/>
      <c r="AA197" s="354"/>
      <c r="AB197" s="355"/>
      <c r="AC197" s="356"/>
      <c r="AD197" s="350"/>
      <c r="AE197" s="355"/>
      <c r="AF197" s="151"/>
      <c r="AG197" s="97" t="str">
        <f t="shared" si="679"/>
        <v xml:space="preserve"> </v>
      </c>
      <c r="AH197" s="357">
        <f t="shared" si="1004"/>
        <v>0</v>
      </c>
      <c r="AI197" s="350">
        <f t="shared" si="1004"/>
        <v>0</v>
      </c>
      <c r="AJ197" s="351">
        <f t="shared" si="1005"/>
        <v>0</v>
      </c>
      <c r="AK197" s="352" t="e">
        <f t="shared" si="1006"/>
        <v>#DIV/0!</v>
      </c>
      <c r="AL197" s="353"/>
      <c r="AM197" s="358"/>
      <c r="AN197" s="355"/>
      <c r="AO197" s="356"/>
      <c r="AP197" s="350"/>
      <c r="AQ197" s="355"/>
      <c r="AR197" s="152"/>
      <c r="AS197" s="97" t="str">
        <f t="shared" si="699"/>
        <v xml:space="preserve"> </v>
      </c>
      <c r="AT197" s="357">
        <f t="shared" si="1007"/>
        <v>0</v>
      </c>
      <c r="AU197" s="350">
        <f t="shared" si="1008"/>
        <v>0</v>
      </c>
      <c r="AV197" s="351">
        <f t="shared" si="1009"/>
        <v>0</v>
      </c>
      <c r="AW197" s="352" t="e">
        <f t="shared" si="1010"/>
        <v>#DIV/0!</v>
      </c>
      <c r="AX197" s="353"/>
      <c r="AY197" s="358"/>
      <c r="AZ197" s="355"/>
      <c r="BA197" s="356"/>
      <c r="BB197" s="350"/>
      <c r="BC197" s="355"/>
      <c r="BD197" s="152"/>
      <c r="BE197" s="97" t="str">
        <f t="shared" si="700"/>
        <v xml:space="preserve"> </v>
      </c>
      <c r="BF197" s="357">
        <f t="shared" si="1011"/>
        <v>0</v>
      </c>
      <c r="BG197" s="350">
        <f t="shared" si="1012"/>
        <v>0</v>
      </c>
      <c r="BH197" s="351">
        <f t="shared" si="1013"/>
        <v>0</v>
      </c>
      <c r="BI197" s="352" t="e">
        <f t="shared" si="1014"/>
        <v>#DIV/0!</v>
      </c>
      <c r="BJ197" s="353"/>
      <c r="BK197" s="358"/>
      <c r="BL197" s="355"/>
      <c r="BM197" s="356"/>
      <c r="BN197" s="350"/>
      <c r="BO197" s="355"/>
      <c r="BP197" s="152"/>
      <c r="BQ197" s="97" t="str">
        <f t="shared" si="701"/>
        <v xml:space="preserve"> </v>
      </c>
      <c r="BR197" s="357">
        <f t="shared" si="1015"/>
        <v>0</v>
      </c>
      <c r="BS197" s="350">
        <f t="shared" si="1016"/>
        <v>0</v>
      </c>
      <c r="BT197" s="351">
        <f t="shared" si="1017"/>
        <v>0</v>
      </c>
      <c r="BU197" s="352" t="e">
        <f t="shared" si="1018"/>
        <v>#DIV/0!</v>
      </c>
      <c r="BV197" s="353"/>
      <c r="BW197" s="358"/>
      <c r="BX197" s="355"/>
      <c r="BY197" s="356"/>
      <c r="BZ197" s="350"/>
      <c r="CA197" s="355"/>
      <c r="CB197" s="152"/>
      <c r="CC197" s="97" t="str">
        <f t="shared" si="702"/>
        <v xml:space="preserve"> </v>
      </c>
      <c r="CD197" s="357">
        <f t="shared" si="1019"/>
        <v>0</v>
      </c>
      <c r="CE197" s="350">
        <f t="shared" si="1020"/>
        <v>0</v>
      </c>
      <c r="CF197" s="351">
        <f t="shared" si="1021"/>
        <v>0</v>
      </c>
      <c r="CG197" s="352" t="e">
        <f t="shared" si="1022"/>
        <v>#DIV/0!</v>
      </c>
      <c r="CH197" s="353"/>
      <c r="CI197" s="358"/>
      <c r="CJ197" s="355"/>
      <c r="CK197" s="356"/>
      <c r="CL197" s="350"/>
      <c r="CM197" s="355"/>
      <c r="CN197" s="152"/>
      <c r="CP197" s="65" t="str">
        <f t="shared" si="997"/>
        <v/>
      </c>
    </row>
    <row r="198" spans="2:94" x14ac:dyDescent="0.25">
      <c r="B198" s="342"/>
      <c r="C198" s="179"/>
      <c r="D198" s="360"/>
      <c r="E198" s="179"/>
      <c r="F198" s="343" t="s">
        <v>38</v>
      </c>
      <c r="G198" s="210"/>
      <c r="H198" s="210"/>
      <c r="I198" s="344"/>
      <c r="J198" s="344"/>
      <c r="K198" s="344">
        <f t="shared" si="998"/>
        <v>0</v>
      </c>
      <c r="L198" s="345">
        <f t="shared" si="999"/>
        <v>0</v>
      </c>
      <c r="M198" s="346">
        <f t="shared" si="673"/>
        <v>0</v>
      </c>
      <c r="N198" s="347"/>
      <c r="O198" s="344"/>
      <c r="P198" s="213"/>
      <c r="Q198" s="348"/>
      <c r="R198" s="345"/>
      <c r="S198" s="362"/>
      <c r="T198" s="166"/>
      <c r="U198" s="97" t="str">
        <f t="shared" si="674"/>
        <v xml:space="preserve"> </v>
      </c>
      <c r="V198" s="349">
        <f t="shared" si="1000"/>
        <v>0</v>
      </c>
      <c r="W198" s="350">
        <f t="shared" si="1001"/>
        <v>0</v>
      </c>
      <c r="X198" s="351">
        <f t="shared" si="1002"/>
        <v>0</v>
      </c>
      <c r="Y198" s="352" t="e">
        <f t="shared" si="1003"/>
        <v>#DIV/0!</v>
      </c>
      <c r="Z198" s="353"/>
      <c r="AA198" s="354"/>
      <c r="AB198" s="355"/>
      <c r="AC198" s="356"/>
      <c r="AD198" s="350"/>
      <c r="AE198" s="355"/>
      <c r="AF198" s="151"/>
      <c r="AG198" s="97" t="str">
        <f t="shared" si="679"/>
        <v xml:space="preserve"> </v>
      </c>
      <c r="AH198" s="357">
        <f t="shared" si="1004"/>
        <v>0</v>
      </c>
      <c r="AI198" s="350">
        <f t="shared" si="1004"/>
        <v>0</v>
      </c>
      <c r="AJ198" s="351">
        <f t="shared" si="1005"/>
        <v>0</v>
      </c>
      <c r="AK198" s="352" t="e">
        <f t="shared" si="1006"/>
        <v>#DIV/0!</v>
      </c>
      <c r="AL198" s="353"/>
      <c r="AM198" s="358"/>
      <c r="AN198" s="355"/>
      <c r="AO198" s="356"/>
      <c r="AP198" s="350"/>
      <c r="AQ198" s="355"/>
      <c r="AR198" s="152"/>
      <c r="AS198" s="97" t="str">
        <f t="shared" si="699"/>
        <v xml:space="preserve"> </v>
      </c>
      <c r="AT198" s="357">
        <f t="shared" si="1007"/>
        <v>0</v>
      </c>
      <c r="AU198" s="350">
        <f t="shared" si="1008"/>
        <v>0</v>
      </c>
      <c r="AV198" s="351">
        <f t="shared" si="1009"/>
        <v>0</v>
      </c>
      <c r="AW198" s="352" t="e">
        <f t="shared" si="1010"/>
        <v>#DIV/0!</v>
      </c>
      <c r="AX198" s="353"/>
      <c r="AY198" s="358"/>
      <c r="AZ198" s="355"/>
      <c r="BA198" s="356"/>
      <c r="BB198" s="350"/>
      <c r="BC198" s="355"/>
      <c r="BD198" s="152"/>
      <c r="BE198" s="97" t="str">
        <f t="shared" si="700"/>
        <v xml:space="preserve"> </v>
      </c>
      <c r="BF198" s="357">
        <f t="shared" si="1011"/>
        <v>0</v>
      </c>
      <c r="BG198" s="350">
        <f t="shared" si="1012"/>
        <v>0</v>
      </c>
      <c r="BH198" s="351">
        <f t="shared" si="1013"/>
        <v>0</v>
      </c>
      <c r="BI198" s="352" t="e">
        <f t="shared" si="1014"/>
        <v>#DIV/0!</v>
      </c>
      <c r="BJ198" s="353"/>
      <c r="BK198" s="358"/>
      <c r="BL198" s="355"/>
      <c r="BM198" s="356"/>
      <c r="BN198" s="350"/>
      <c r="BO198" s="355"/>
      <c r="BP198" s="152"/>
      <c r="BQ198" s="97" t="str">
        <f t="shared" si="701"/>
        <v xml:space="preserve"> </v>
      </c>
      <c r="BR198" s="357">
        <f t="shared" si="1015"/>
        <v>0</v>
      </c>
      <c r="BS198" s="350">
        <f t="shared" si="1016"/>
        <v>0</v>
      </c>
      <c r="BT198" s="351">
        <f t="shared" si="1017"/>
        <v>0</v>
      </c>
      <c r="BU198" s="352" t="e">
        <f t="shared" si="1018"/>
        <v>#DIV/0!</v>
      </c>
      <c r="BV198" s="353"/>
      <c r="BW198" s="358"/>
      <c r="BX198" s="355"/>
      <c r="BY198" s="356"/>
      <c r="BZ198" s="350"/>
      <c r="CA198" s="355"/>
      <c r="CB198" s="152"/>
      <c r="CC198" s="97" t="str">
        <f t="shared" si="702"/>
        <v xml:space="preserve"> </v>
      </c>
      <c r="CD198" s="357">
        <f t="shared" si="1019"/>
        <v>0</v>
      </c>
      <c r="CE198" s="350">
        <f t="shared" si="1020"/>
        <v>0</v>
      </c>
      <c r="CF198" s="351">
        <f t="shared" si="1021"/>
        <v>0</v>
      </c>
      <c r="CG198" s="352" t="e">
        <f t="shared" si="1022"/>
        <v>#DIV/0!</v>
      </c>
      <c r="CH198" s="353"/>
      <c r="CI198" s="358"/>
      <c r="CJ198" s="355"/>
      <c r="CK198" s="356"/>
      <c r="CL198" s="350"/>
      <c r="CM198" s="355"/>
      <c r="CN198" s="152"/>
      <c r="CP198" s="65" t="str">
        <f t="shared" si="997"/>
        <v/>
      </c>
    </row>
    <row r="199" spans="2:94" x14ac:dyDescent="0.25">
      <c r="B199" s="322" t="s">
        <v>155</v>
      </c>
      <c r="C199" s="179"/>
      <c r="D199" s="360"/>
      <c r="E199" s="413" t="s">
        <v>158</v>
      </c>
      <c r="F199" s="413"/>
      <c r="G199" s="323"/>
      <c r="H199" s="323"/>
      <c r="I199" s="324"/>
      <c r="J199" s="324"/>
      <c r="K199" s="325">
        <f t="shared" si="998"/>
        <v>0</v>
      </c>
      <c r="L199" s="326">
        <f t="shared" si="999"/>
        <v>0</v>
      </c>
      <c r="M199" s="327">
        <f t="shared" si="673"/>
        <v>0</v>
      </c>
      <c r="N199" s="328"/>
      <c r="O199" s="325">
        <f>L199-M199</f>
        <v>0</v>
      </c>
      <c r="P199" s="329"/>
      <c r="Q199" s="330">
        <f>100%</f>
        <v>1</v>
      </c>
      <c r="R199" s="326">
        <f>ROUND((Q199*M199),0)</f>
        <v>0</v>
      </c>
      <c r="S199" s="361"/>
      <c r="T199" s="331"/>
      <c r="U199" s="97" t="e">
        <f t="shared" si="674"/>
        <v>#DIV/0!</v>
      </c>
      <c r="V199" s="332">
        <f t="shared" si="1000"/>
        <v>0</v>
      </c>
      <c r="W199" s="333">
        <f t="shared" si="1001"/>
        <v>0</v>
      </c>
      <c r="X199" s="334">
        <f t="shared" si="1002"/>
        <v>0</v>
      </c>
      <c r="Y199" s="335" t="e">
        <f t="shared" si="1003"/>
        <v>#DIV/0!</v>
      </c>
      <c r="Z199" s="336"/>
      <c r="AA199" s="337" t="e">
        <f>X199-Y199</f>
        <v>#DIV/0!</v>
      </c>
      <c r="AB199" s="338"/>
      <c r="AC199" s="339">
        <f>100%</f>
        <v>1</v>
      </c>
      <c r="AD199" s="333" t="e">
        <f>ROUND((AC199*Y199),0)</f>
        <v>#DIV/0!</v>
      </c>
      <c r="AE199" s="338"/>
      <c r="AF199" s="196" t="e">
        <f>Y199-M199</f>
        <v>#DIV/0!</v>
      </c>
      <c r="AG199" s="97" t="e">
        <f t="shared" si="679"/>
        <v>#DIV/0!</v>
      </c>
      <c r="AH199" s="340">
        <f t="shared" si="1004"/>
        <v>0</v>
      </c>
      <c r="AI199" s="333">
        <f t="shared" si="1004"/>
        <v>0</v>
      </c>
      <c r="AJ199" s="334">
        <f t="shared" si="1005"/>
        <v>0</v>
      </c>
      <c r="AK199" s="335" t="e">
        <f t="shared" si="1006"/>
        <v>#DIV/0!</v>
      </c>
      <c r="AL199" s="336"/>
      <c r="AM199" s="341" t="e">
        <f>AJ199-AK199</f>
        <v>#DIV/0!</v>
      </c>
      <c r="AN199" s="338"/>
      <c r="AO199" s="339">
        <f>100%</f>
        <v>1</v>
      </c>
      <c r="AP199" s="333" t="e">
        <f>AO199*AK199</f>
        <v>#DIV/0!</v>
      </c>
      <c r="AQ199" s="338"/>
      <c r="AR199" s="197" t="e">
        <f>AK199-Y199</f>
        <v>#DIV/0!</v>
      </c>
      <c r="AS199" s="97" t="e">
        <f t="shared" si="699"/>
        <v>#DIV/0!</v>
      </c>
      <c r="AT199" s="340">
        <f t="shared" si="1007"/>
        <v>0</v>
      </c>
      <c r="AU199" s="333">
        <f t="shared" si="1008"/>
        <v>0</v>
      </c>
      <c r="AV199" s="334">
        <f t="shared" si="1009"/>
        <v>0</v>
      </c>
      <c r="AW199" s="335" t="e">
        <f t="shared" si="1010"/>
        <v>#DIV/0!</v>
      </c>
      <c r="AX199" s="336"/>
      <c r="AY199" s="341" t="e">
        <f>AV199-AW199</f>
        <v>#DIV/0!</v>
      </c>
      <c r="AZ199" s="338"/>
      <c r="BA199" s="339">
        <f>100%</f>
        <v>1</v>
      </c>
      <c r="BB199" s="333" t="e">
        <f>BA199*AW199</f>
        <v>#DIV/0!</v>
      </c>
      <c r="BC199" s="338"/>
      <c r="BD199" s="198" t="e">
        <f>AW199-AK199</f>
        <v>#DIV/0!</v>
      </c>
      <c r="BE199" s="97" t="e">
        <f t="shared" si="700"/>
        <v>#DIV/0!</v>
      </c>
      <c r="BF199" s="340">
        <f t="shared" si="1011"/>
        <v>0</v>
      </c>
      <c r="BG199" s="333">
        <f t="shared" si="1012"/>
        <v>0</v>
      </c>
      <c r="BH199" s="334">
        <f t="shared" si="1013"/>
        <v>0</v>
      </c>
      <c r="BI199" s="335" t="e">
        <f t="shared" si="1014"/>
        <v>#DIV/0!</v>
      </c>
      <c r="BJ199" s="336"/>
      <c r="BK199" s="341" t="e">
        <f>BH199-BI199</f>
        <v>#DIV/0!</v>
      </c>
      <c r="BL199" s="338"/>
      <c r="BM199" s="339">
        <f>100%</f>
        <v>1</v>
      </c>
      <c r="BN199" s="333" t="e">
        <f>BM199*BI199</f>
        <v>#DIV/0!</v>
      </c>
      <c r="BO199" s="338"/>
      <c r="BP199" s="199" t="e">
        <f>BI199-AW199</f>
        <v>#DIV/0!</v>
      </c>
      <c r="BQ199" s="97" t="e">
        <f t="shared" si="701"/>
        <v>#DIV/0!</v>
      </c>
      <c r="BR199" s="340">
        <f t="shared" si="1015"/>
        <v>0</v>
      </c>
      <c r="BS199" s="333">
        <f t="shared" si="1016"/>
        <v>0</v>
      </c>
      <c r="BT199" s="334">
        <f t="shared" si="1017"/>
        <v>0</v>
      </c>
      <c r="BU199" s="335" t="e">
        <f t="shared" si="1018"/>
        <v>#DIV/0!</v>
      </c>
      <c r="BV199" s="336"/>
      <c r="BW199" s="341" t="e">
        <f>BT199-BU199</f>
        <v>#DIV/0!</v>
      </c>
      <c r="BX199" s="338"/>
      <c r="BY199" s="339">
        <f>100%</f>
        <v>1</v>
      </c>
      <c r="BZ199" s="333" t="e">
        <f>BY199*BU199</f>
        <v>#DIV/0!</v>
      </c>
      <c r="CA199" s="338"/>
      <c r="CB199" s="200" t="e">
        <f>BU199-BI199</f>
        <v>#DIV/0!</v>
      </c>
      <c r="CC199" s="97" t="e">
        <f t="shared" si="702"/>
        <v>#DIV/0!</v>
      </c>
      <c r="CD199" s="340">
        <f t="shared" si="1019"/>
        <v>0</v>
      </c>
      <c r="CE199" s="333">
        <f t="shared" si="1020"/>
        <v>0</v>
      </c>
      <c r="CF199" s="334">
        <f t="shared" si="1021"/>
        <v>0</v>
      </c>
      <c r="CG199" s="335" t="e">
        <f t="shared" si="1022"/>
        <v>#DIV/0!</v>
      </c>
      <c r="CH199" s="336"/>
      <c r="CI199" s="341" t="e">
        <f>CF199-CG199</f>
        <v>#DIV/0!</v>
      </c>
      <c r="CJ199" s="338"/>
      <c r="CK199" s="339">
        <f>100%</f>
        <v>1</v>
      </c>
      <c r="CL199" s="333" t="e">
        <f>CK199*CG199</f>
        <v>#DIV/0!</v>
      </c>
      <c r="CM199" s="338"/>
      <c r="CN199" s="201" t="e">
        <f>CG199-BU199</f>
        <v>#DIV/0!</v>
      </c>
      <c r="CP199" s="65" t="str">
        <f t="shared" si="997"/>
        <v>G/III</v>
      </c>
    </row>
    <row r="200" spans="2:94" x14ac:dyDescent="0.25">
      <c r="B200" s="342"/>
      <c r="C200" s="179"/>
      <c r="D200" s="360"/>
      <c r="E200" s="179"/>
      <c r="F200" s="343" t="s">
        <v>37</v>
      </c>
      <c r="G200" s="210"/>
      <c r="H200" s="210"/>
      <c r="I200" s="344"/>
      <c r="J200" s="344"/>
      <c r="K200" s="344">
        <f t="shared" si="998"/>
        <v>0</v>
      </c>
      <c r="L200" s="345">
        <f t="shared" si="999"/>
        <v>0</v>
      </c>
      <c r="M200" s="346">
        <f t="shared" si="673"/>
        <v>0</v>
      </c>
      <c r="N200" s="347"/>
      <c r="O200" s="344"/>
      <c r="P200" s="213"/>
      <c r="Q200" s="348"/>
      <c r="R200" s="345"/>
      <c r="S200" s="362"/>
      <c r="T200" s="166"/>
      <c r="U200" s="97" t="str">
        <f t="shared" si="674"/>
        <v xml:space="preserve"> </v>
      </c>
      <c r="V200" s="349">
        <f t="shared" si="1000"/>
        <v>0</v>
      </c>
      <c r="W200" s="350">
        <f t="shared" si="1001"/>
        <v>0</v>
      </c>
      <c r="X200" s="351">
        <f t="shared" si="1002"/>
        <v>0</v>
      </c>
      <c r="Y200" s="352" t="e">
        <f t="shared" si="1003"/>
        <v>#DIV/0!</v>
      </c>
      <c r="Z200" s="353"/>
      <c r="AA200" s="354"/>
      <c r="AB200" s="355"/>
      <c r="AC200" s="356"/>
      <c r="AD200" s="350"/>
      <c r="AE200" s="355"/>
      <c r="AF200" s="151"/>
      <c r="AG200" s="97" t="str">
        <f t="shared" si="679"/>
        <v xml:space="preserve"> </v>
      </c>
      <c r="AH200" s="357">
        <f t="shared" si="1004"/>
        <v>0</v>
      </c>
      <c r="AI200" s="350">
        <f t="shared" si="1004"/>
        <v>0</v>
      </c>
      <c r="AJ200" s="351">
        <f t="shared" si="1005"/>
        <v>0</v>
      </c>
      <c r="AK200" s="352" t="e">
        <f t="shared" si="1006"/>
        <v>#DIV/0!</v>
      </c>
      <c r="AL200" s="353"/>
      <c r="AM200" s="358"/>
      <c r="AN200" s="355"/>
      <c r="AO200" s="356"/>
      <c r="AP200" s="350"/>
      <c r="AQ200" s="355"/>
      <c r="AR200" s="152"/>
      <c r="AS200" s="97" t="str">
        <f t="shared" si="699"/>
        <v xml:space="preserve"> </v>
      </c>
      <c r="AT200" s="357">
        <f t="shared" si="1007"/>
        <v>0</v>
      </c>
      <c r="AU200" s="350">
        <f t="shared" si="1008"/>
        <v>0</v>
      </c>
      <c r="AV200" s="351">
        <f t="shared" si="1009"/>
        <v>0</v>
      </c>
      <c r="AW200" s="352" t="e">
        <f t="shared" si="1010"/>
        <v>#DIV/0!</v>
      </c>
      <c r="AX200" s="353"/>
      <c r="AY200" s="358"/>
      <c r="AZ200" s="355"/>
      <c r="BA200" s="356"/>
      <c r="BB200" s="350"/>
      <c r="BC200" s="355"/>
      <c r="BD200" s="152"/>
      <c r="BE200" s="97" t="str">
        <f t="shared" si="700"/>
        <v xml:space="preserve"> </v>
      </c>
      <c r="BF200" s="357">
        <f t="shared" si="1011"/>
        <v>0</v>
      </c>
      <c r="BG200" s="350">
        <f t="shared" si="1012"/>
        <v>0</v>
      </c>
      <c r="BH200" s="351">
        <f t="shared" si="1013"/>
        <v>0</v>
      </c>
      <c r="BI200" s="352" t="e">
        <f t="shared" si="1014"/>
        <v>#DIV/0!</v>
      </c>
      <c r="BJ200" s="353"/>
      <c r="BK200" s="358"/>
      <c r="BL200" s="355"/>
      <c r="BM200" s="356"/>
      <c r="BN200" s="350"/>
      <c r="BO200" s="355"/>
      <c r="BP200" s="152"/>
      <c r="BQ200" s="97" t="str">
        <f t="shared" si="701"/>
        <v xml:space="preserve"> </v>
      </c>
      <c r="BR200" s="357">
        <f t="shared" si="1015"/>
        <v>0</v>
      </c>
      <c r="BS200" s="350">
        <f t="shared" si="1016"/>
        <v>0</v>
      </c>
      <c r="BT200" s="351">
        <f t="shared" si="1017"/>
        <v>0</v>
      </c>
      <c r="BU200" s="352" t="e">
        <f t="shared" si="1018"/>
        <v>#DIV/0!</v>
      </c>
      <c r="BV200" s="353"/>
      <c r="BW200" s="358"/>
      <c r="BX200" s="355"/>
      <c r="BY200" s="356"/>
      <c r="BZ200" s="350"/>
      <c r="CA200" s="355"/>
      <c r="CB200" s="152"/>
      <c r="CC200" s="97" t="str">
        <f t="shared" si="702"/>
        <v xml:space="preserve"> </v>
      </c>
      <c r="CD200" s="357">
        <f t="shared" si="1019"/>
        <v>0</v>
      </c>
      <c r="CE200" s="350">
        <f t="shared" si="1020"/>
        <v>0</v>
      </c>
      <c r="CF200" s="351">
        <f t="shared" si="1021"/>
        <v>0</v>
      </c>
      <c r="CG200" s="352" t="e">
        <f t="shared" si="1022"/>
        <v>#DIV/0!</v>
      </c>
      <c r="CH200" s="353"/>
      <c r="CI200" s="358"/>
      <c r="CJ200" s="355"/>
      <c r="CK200" s="356"/>
      <c r="CL200" s="350"/>
      <c r="CM200" s="355"/>
      <c r="CN200" s="152"/>
      <c r="CP200" s="65" t="str">
        <f t="shared" si="997"/>
        <v/>
      </c>
    </row>
    <row r="201" spans="2:94" x14ac:dyDescent="0.25">
      <c r="B201" s="342"/>
      <c r="C201" s="179"/>
      <c r="D201" s="360"/>
      <c r="E201" s="179"/>
      <c r="F201" s="343" t="s">
        <v>38</v>
      </c>
      <c r="G201" s="210"/>
      <c r="H201" s="210"/>
      <c r="I201" s="344"/>
      <c r="J201" s="344"/>
      <c r="K201" s="344">
        <f t="shared" si="998"/>
        <v>0</v>
      </c>
      <c r="L201" s="345">
        <f t="shared" si="999"/>
        <v>0</v>
      </c>
      <c r="M201" s="346">
        <f t="shared" ref="M201:M215" si="1023">+L201</f>
        <v>0</v>
      </c>
      <c r="N201" s="347"/>
      <c r="O201" s="344"/>
      <c r="P201" s="213"/>
      <c r="Q201" s="348"/>
      <c r="R201" s="345"/>
      <c r="S201" s="362"/>
      <c r="T201" s="166"/>
      <c r="U201" s="97" t="str">
        <f t="shared" ref="U201:U217" si="1024">IF(AF201&lt;&gt;0,"Kérem, indokolja az eltérést!"," ")</f>
        <v xml:space="preserve"> </v>
      </c>
      <c r="V201" s="349">
        <f t="shared" si="1000"/>
        <v>0</v>
      </c>
      <c r="W201" s="350">
        <f t="shared" si="1001"/>
        <v>0</v>
      </c>
      <c r="X201" s="351">
        <f t="shared" si="1002"/>
        <v>0</v>
      </c>
      <c r="Y201" s="352" t="e">
        <f t="shared" si="1003"/>
        <v>#DIV/0!</v>
      </c>
      <c r="Z201" s="353"/>
      <c r="AA201" s="354"/>
      <c r="AB201" s="355"/>
      <c r="AC201" s="356"/>
      <c r="AD201" s="350"/>
      <c r="AE201" s="355"/>
      <c r="AF201" s="151"/>
      <c r="AG201" s="97" t="str">
        <f t="shared" ref="AG201:AG217" si="1025">IF(AR201&lt;&gt;0,"Kérem, indokolja az eltérést!"," ")</f>
        <v xml:space="preserve"> </v>
      </c>
      <c r="AH201" s="357">
        <f t="shared" si="1004"/>
        <v>0</v>
      </c>
      <c r="AI201" s="350">
        <f t="shared" si="1004"/>
        <v>0</v>
      </c>
      <c r="AJ201" s="351">
        <f t="shared" si="1005"/>
        <v>0</v>
      </c>
      <c r="AK201" s="352" t="e">
        <f t="shared" si="1006"/>
        <v>#DIV/0!</v>
      </c>
      <c r="AL201" s="353"/>
      <c r="AM201" s="358"/>
      <c r="AN201" s="355"/>
      <c r="AO201" s="356"/>
      <c r="AP201" s="350"/>
      <c r="AQ201" s="355"/>
      <c r="AR201" s="152"/>
      <c r="AS201" s="97" t="str">
        <f t="shared" si="699"/>
        <v xml:space="preserve"> </v>
      </c>
      <c r="AT201" s="357">
        <f t="shared" si="1007"/>
        <v>0</v>
      </c>
      <c r="AU201" s="350">
        <f t="shared" si="1008"/>
        <v>0</v>
      </c>
      <c r="AV201" s="351">
        <f t="shared" si="1009"/>
        <v>0</v>
      </c>
      <c r="AW201" s="352" t="e">
        <f t="shared" si="1010"/>
        <v>#DIV/0!</v>
      </c>
      <c r="AX201" s="353"/>
      <c r="AY201" s="358"/>
      <c r="AZ201" s="355"/>
      <c r="BA201" s="356"/>
      <c r="BB201" s="350"/>
      <c r="BC201" s="355"/>
      <c r="BD201" s="152"/>
      <c r="BE201" s="97" t="str">
        <f t="shared" si="700"/>
        <v xml:space="preserve"> </v>
      </c>
      <c r="BF201" s="357">
        <f t="shared" si="1011"/>
        <v>0</v>
      </c>
      <c r="BG201" s="350">
        <f t="shared" si="1012"/>
        <v>0</v>
      </c>
      <c r="BH201" s="351">
        <f t="shared" si="1013"/>
        <v>0</v>
      </c>
      <c r="BI201" s="352" t="e">
        <f t="shared" si="1014"/>
        <v>#DIV/0!</v>
      </c>
      <c r="BJ201" s="353"/>
      <c r="BK201" s="358"/>
      <c r="BL201" s="355"/>
      <c r="BM201" s="356"/>
      <c r="BN201" s="350"/>
      <c r="BO201" s="355"/>
      <c r="BP201" s="152"/>
      <c r="BQ201" s="97" t="str">
        <f t="shared" si="701"/>
        <v xml:space="preserve"> </v>
      </c>
      <c r="BR201" s="357">
        <f t="shared" si="1015"/>
        <v>0</v>
      </c>
      <c r="BS201" s="350">
        <f t="shared" si="1016"/>
        <v>0</v>
      </c>
      <c r="BT201" s="351">
        <f t="shared" si="1017"/>
        <v>0</v>
      </c>
      <c r="BU201" s="352" t="e">
        <f t="shared" si="1018"/>
        <v>#DIV/0!</v>
      </c>
      <c r="BV201" s="353"/>
      <c r="BW201" s="358"/>
      <c r="BX201" s="355"/>
      <c r="BY201" s="356"/>
      <c r="BZ201" s="350"/>
      <c r="CA201" s="355"/>
      <c r="CB201" s="152"/>
      <c r="CC201" s="97" t="str">
        <f t="shared" si="702"/>
        <v xml:space="preserve"> </v>
      </c>
      <c r="CD201" s="357">
        <f t="shared" si="1019"/>
        <v>0</v>
      </c>
      <c r="CE201" s="350">
        <f t="shared" si="1020"/>
        <v>0</v>
      </c>
      <c r="CF201" s="351">
        <f t="shared" si="1021"/>
        <v>0</v>
      </c>
      <c r="CG201" s="352" t="e">
        <f t="shared" si="1022"/>
        <v>#DIV/0!</v>
      </c>
      <c r="CH201" s="353"/>
      <c r="CI201" s="358"/>
      <c r="CJ201" s="355"/>
      <c r="CK201" s="356"/>
      <c r="CL201" s="350"/>
      <c r="CM201" s="355"/>
      <c r="CN201" s="152"/>
      <c r="CP201" s="65" t="str">
        <f t="shared" si="997"/>
        <v/>
      </c>
    </row>
    <row r="202" spans="2:94" ht="32.25" customHeight="1" x14ac:dyDescent="0.25">
      <c r="B202" s="157" t="s">
        <v>115</v>
      </c>
      <c r="C202" s="179"/>
      <c r="D202" s="410" t="s">
        <v>32</v>
      </c>
      <c r="E202" s="411"/>
      <c r="F202" s="412"/>
      <c r="G202" s="159"/>
      <c r="H202" s="159"/>
      <c r="I202" s="160"/>
      <c r="J202" s="160"/>
      <c r="K202" s="161"/>
      <c r="L202" s="162">
        <f>M202+O202</f>
        <v>0</v>
      </c>
      <c r="M202" s="163">
        <f>+N202</f>
        <v>0</v>
      </c>
      <c r="N202" s="164">
        <f>+SUMIF($CP$5:$CP$220,$B202,M$5:M$220)</f>
        <v>0</v>
      </c>
      <c r="O202" s="161">
        <f>P202</f>
        <v>0</v>
      </c>
      <c r="P202" s="161">
        <f>+SUMIF($CP$5:$CP$220,$B202,O$5:O$220)</f>
        <v>0</v>
      </c>
      <c r="Q202" s="165"/>
      <c r="R202" s="162">
        <f>S202</f>
        <v>0</v>
      </c>
      <c r="S202" s="55">
        <f>+SUMIF($CP$5:$CP$220,$B202,R$5:R$220)</f>
        <v>0</v>
      </c>
      <c r="T202" s="166"/>
      <c r="U202" s="97" t="str">
        <f t="shared" si="1024"/>
        <v xml:space="preserve"> </v>
      </c>
      <c r="V202" s="90"/>
      <c r="W202" s="92"/>
      <c r="X202" s="93" t="e">
        <f>Y202+AA202</f>
        <v>#DIV/0!</v>
      </c>
      <c r="Y202" s="94" t="e">
        <f>Z202</f>
        <v>#DIV/0!</v>
      </c>
      <c r="Z202" s="98" t="e">
        <f>+SUMIF($CP$5:$CP$220,$B202,Y$5:Y$220)</f>
        <v>#DIV/0!</v>
      </c>
      <c r="AA202" s="99" t="e">
        <f>AB202</f>
        <v>#DIV/0!</v>
      </c>
      <c r="AB202" s="98" t="e">
        <f>+SUMIF($CP$5:$CP$220,$B202,AA$5:AA$220)</f>
        <v>#DIV/0!</v>
      </c>
      <c r="AC202" s="96"/>
      <c r="AD202" s="92" t="e">
        <f>AE202</f>
        <v>#DIV/0!</v>
      </c>
      <c r="AE202" s="98" t="e">
        <f>+SUMIF($CP$5:$CP$220,$B202,AD$5:AD$220)</f>
        <v>#DIV/0!</v>
      </c>
      <c r="AF202" s="151"/>
      <c r="AG202" s="97" t="str">
        <f t="shared" si="1025"/>
        <v xml:space="preserve"> </v>
      </c>
      <c r="AH202" s="101"/>
      <c r="AI202" s="92"/>
      <c r="AJ202" s="93" t="e">
        <f>AK202+AM202</f>
        <v>#DIV/0!</v>
      </c>
      <c r="AK202" s="94" t="e">
        <f>AL202</f>
        <v>#DIV/0!</v>
      </c>
      <c r="AL202" s="98" t="e">
        <f>+SUMIF($CP$5:$CP$220,$B202,AK$5:AK$220)</f>
        <v>#DIV/0!</v>
      </c>
      <c r="AM202" s="94" t="e">
        <f t="shared" ref="AM202" si="1026">AM203+AM206</f>
        <v>#DIV/0!</v>
      </c>
      <c r="AN202" s="98" t="e">
        <f>+SUMIF($CP$5:$CP$220,$B202,AM$5:AM$220)</f>
        <v>#DIV/0!</v>
      </c>
      <c r="AO202" s="96"/>
      <c r="AP202" s="92" t="e">
        <f t="shared" ref="AP202" si="1027">AP203+AP206</f>
        <v>#DIV/0!</v>
      </c>
      <c r="AQ202" s="98" t="e">
        <f>+SUMIF($CP$5:$CP$220,$B202,AP$5:AP$220)</f>
        <v>#DIV/0!</v>
      </c>
      <c r="AR202" s="152"/>
      <c r="AS202" s="97" t="str">
        <f t="shared" si="699"/>
        <v xml:space="preserve"> </v>
      </c>
      <c r="AT202" s="101"/>
      <c r="AU202" s="92"/>
      <c r="AV202" s="93" t="e">
        <f>AW202+AY202</f>
        <v>#DIV/0!</v>
      </c>
      <c r="AW202" s="94" t="e">
        <f>AX202</f>
        <v>#DIV/0!</v>
      </c>
      <c r="AX202" s="98" t="e">
        <f>+SUMIF($CP$5:$CP$220,$B202,AW$5:AW$220)</f>
        <v>#DIV/0!</v>
      </c>
      <c r="AY202" s="94" t="e">
        <f t="shared" ref="AY202" si="1028">AY203+AY206</f>
        <v>#DIV/0!</v>
      </c>
      <c r="AZ202" s="98" t="e">
        <f>+SUMIF($CP$5:$CP$220,$B202,AY$5:AY$220)</f>
        <v>#DIV/0!</v>
      </c>
      <c r="BA202" s="96"/>
      <c r="BB202" s="92" t="e">
        <f t="shared" ref="BB202" si="1029">BB203+BB206</f>
        <v>#DIV/0!</v>
      </c>
      <c r="BC202" s="98" t="e">
        <f>+SUMIF($CP$5:$CP$220,$B202,BB$5:BB$220)</f>
        <v>#DIV/0!</v>
      </c>
      <c r="BD202" s="152"/>
      <c r="BE202" s="97" t="str">
        <f t="shared" si="700"/>
        <v xml:space="preserve"> </v>
      </c>
      <c r="BF202" s="101"/>
      <c r="BG202" s="92"/>
      <c r="BH202" s="93" t="e">
        <f>BI202+BK202</f>
        <v>#DIV/0!</v>
      </c>
      <c r="BI202" s="94" t="e">
        <f>BJ202</f>
        <v>#DIV/0!</v>
      </c>
      <c r="BJ202" s="98" t="e">
        <f>+SUMIF($CP$5:$CP$220,$B202,BI$5:BI$220)</f>
        <v>#DIV/0!</v>
      </c>
      <c r="BK202" s="94" t="e">
        <f t="shared" ref="BK202" si="1030">BK203+BK206</f>
        <v>#DIV/0!</v>
      </c>
      <c r="BL202" s="98" t="e">
        <f>+SUMIF($CP$5:$CP$220,$B202,BK$5:BK$220)</f>
        <v>#DIV/0!</v>
      </c>
      <c r="BM202" s="96"/>
      <c r="BN202" s="92" t="e">
        <f t="shared" ref="BN202" si="1031">BN203+BN206</f>
        <v>#DIV/0!</v>
      </c>
      <c r="BO202" s="98" t="e">
        <f>+SUMIF($CP$5:$CP$220,$B202,BN$5:BN$220)</f>
        <v>#DIV/0!</v>
      </c>
      <c r="BP202" s="152"/>
      <c r="BQ202" s="97" t="str">
        <f t="shared" si="701"/>
        <v xml:space="preserve"> </v>
      </c>
      <c r="BR202" s="101"/>
      <c r="BS202" s="92"/>
      <c r="BT202" s="93" t="e">
        <f>BU202+BW202</f>
        <v>#DIV/0!</v>
      </c>
      <c r="BU202" s="94" t="e">
        <f>BV202</f>
        <v>#DIV/0!</v>
      </c>
      <c r="BV202" s="98" t="e">
        <f>+SUMIF($CP$5:$CP$220,$B202,BU$5:BU$220)</f>
        <v>#DIV/0!</v>
      </c>
      <c r="BW202" s="94" t="e">
        <f t="shared" ref="BW202" si="1032">BW203+BW206</f>
        <v>#DIV/0!</v>
      </c>
      <c r="BX202" s="98" t="e">
        <f>+SUMIF($CP$5:$CP$220,$B202,BW$5:BW$220)</f>
        <v>#DIV/0!</v>
      </c>
      <c r="BY202" s="96"/>
      <c r="BZ202" s="92" t="e">
        <f t="shared" ref="BZ202" si="1033">BZ203+BZ206</f>
        <v>#DIV/0!</v>
      </c>
      <c r="CA202" s="98" t="e">
        <f>+SUMIF($CP$5:$CP$220,$B202,BZ$5:BZ$220)</f>
        <v>#DIV/0!</v>
      </c>
      <c r="CB202" s="152"/>
      <c r="CC202" s="97" t="str">
        <f t="shared" si="702"/>
        <v xml:space="preserve"> </v>
      </c>
      <c r="CD202" s="101"/>
      <c r="CE202" s="92"/>
      <c r="CF202" s="93" t="e">
        <f>CG202+CI202</f>
        <v>#DIV/0!</v>
      </c>
      <c r="CG202" s="94" t="e">
        <f>CH202</f>
        <v>#DIV/0!</v>
      </c>
      <c r="CH202" s="98" t="e">
        <f>+SUMIF($CP$5:$CP$220,$B202,CG$5:CG$220)</f>
        <v>#DIV/0!</v>
      </c>
      <c r="CI202" s="94" t="e">
        <f t="shared" ref="CI202" si="1034">CI203+CI206</f>
        <v>#DIV/0!</v>
      </c>
      <c r="CJ202" s="98" t="e">
        <f>+SUMIF($CP$5:$CP$220,$B202,CI$5:CI$220)</f>
        <v>#DIV/0!</v>
      </c>
      <c r="CK202" s="96"/>
      <c r="CL202" s="92" t="e">
        <f t="shared" ref="CL202" si="1035">CL203+CL206</f>
        <v>#DIV/0!</v>
      </c>
      <c r="CM202" s="98" t="e">
        <f>+SUMIF($CP$5:$CP$220,$B202,CL$5:CL$220)</f>
        <v>#DIV/0!</v>
      </c>
      <c r="CN202" s="152"/>
      <c r="CP202" s="65" t="str">
        <f t="shared" si="997"/>
        <v/>
      </c>
    </row>
    <row r="203" spans="2:94" x14ac:dyDescent="0.25">
      <c r="B203" s="322" t="s">
        <v>116</v>
      </c>
      <c r="C203" s="179"/>
      <c r="D203" s="360"/>
      <c r="E203" s="413" t="s">
        <v>158</v>
      </c>
      <c r="F203" s="413"/>
      <c r="G203" s="323"/>
      <c r="H203" s="323"/>
      <c r="I203" s="324"/>
      <c r="J203" s="324"/>
      <c r="K203" s="325">
        <f t="shared" ref="K203:K208" si="1036">I203+J203</f>
        <v>0</v>
      </c>
      <c r="L203" s="326">
        <f t="shared" ref="L203:L208" si="1037">H203*K203</f>
        <v>0</v>
      </c>
      <c r="M203" s="327">
        <f t="shared" si="1023"/>
        <v>0</v>
      </c>
      <c r="N203" s="328"/>
      <c r="O203" s="325">
        <f>L203-M203</f>
        <v>0</v>
      </c>
      <c r="P203" s="329"/>
      <c r="Q203" s="330">
        <f>100%</f>
        <v>1</v>
      </c>
      <c r="R203" s="326">
        <f>ROUND((Q203*M203),0)</f>
        <v>0</v>
      </c>
      <c r="S203" s="361"/>
      <c r="T203" s="331"/>
      <c r="U203" s="97" t="e">
        <f t="shared" si="1024"/>
        <v>#DIV/0!</v>
      </c>
      <c r="V203" s="332">
        <f t="shared" ref="V203:V208" si="1038">H203</f>
        <v>0</v>
      </c>
      <c r="W203" s="333">
        <f t="shared" ref="W203:W208" si="1039">K203</f>
        <v>0</v>
      </c>
      <c r="X203" s="334">
        <f t="shared" ref="X203:X208" si="1040">V203*W203</f>
        <v>0</v>
      </c>
      <c r="Y203" s="335" t="e">
        <f t="shared" ref="Y203:Y208" si="1041">($M203/$L203)*X203</f>
        <v>#DIV/0!</v>
      </c>
      <c r="Z203" s="336"/>
      <c r="AA203" s="337" t="e">
        <f>X203-Y203</f>
        <v>#DIV/0!</v>
      </c>
      <c r="AB203" s="338"/>
      <c r="AC203" s="339">
        <f>100%</f>
        <v>1</v>
      </c>
      <c r="AD203" s="333" t="e">
        <f>ROUND((AC203*Y203),0)</f>
        <v>#DIV/0!</v>
      </c>
      <c r="AE203" s="338"/>
      <c r="AF203" s="196" t="e">
        <f>Y203-M203</f>
        <v>#DIV/0!</v>
      </c>
      <c r="AG203" s="97" t="e">
        <f t="shared" si="1025"/>
        <v>#DIV/0!</v>
      </c>
      <c r="AH203" s="340">
        <f t="shared" ref="AH203:AI208" si="1042">V203</f>
        <v>0</v>
      </c>
      <c r="AI203" s="333">
        <f t="shared" si="1042"/>
        <v>0</v>
      </c>
      <c r="AJ203" s="334">
        <f t="shared" ref="AJ203:AJ208" si="1043">AH203*AI203</f>
        <v>0</v>
      </c>
      <c r="AK203" s="335" t="e">
        <f t="shared" ref="AK203:AK208" si="1044">($M203/$L203)*AJ203</f>
        <v>#DIV/0!</v>
      </c>
      <c r="AL203" s="336"/>
      <c r="AM203" s="341" t="e">
        <f>AJ203-AK203</f>
        <v>#DIV/0!</v>
      </c>
      <c r="AN203" s="338"/>
      <c r="AO203" s="339">
        <f>100%</f>
        <v>1</v>
      </c>
      <c r="AP203" s="333" t="e">
        <f>AO203*AK203</f>
        <v>#DIV/0!</v>
      </c>
      <c r="AQ203" s="338"/>
      <c r="AR203" s="197" t="e">
        <f>AK203-Y203</f>
        <v>#DIV/0!</v>
      </c>
      <c r="AS203" s="97" t="e">
        <f t="shared" si="699"/>
        <v>#DIV/0!</v>
      </c>
      <c r="AT203" s="340">
        <f t="shared" ref="AT203:AT208" si="1045">AH203</f>
        <v>0</v>
      </c>
      <c r="AU203" s="333">
        <f t="shared" ref="AU203:AU208" si="1046">AI203</f>
        <v>0</v>
      </c>
      <c r="AV203" s="334">
        <f t="shared" ref="AV203:AV208" si="1047">AT203*AU203</f>
        <v>0</v>
      </c>
      <c r="AW203" s="335" t="e">
        <f t="shared" ref="AW203:AW208" si="1048">($M203/$L203)*AV203</f>
        <v>#DIV/0!</v>
      </c>
      <c r="AX203" s="336"/>
      <c r="AY203" s="341" t="e">
        <f>AV203-AW203</f>
        <v>#DIV/0!</v>
      </c>
      <c r="AZ203" s="338"/>
      <c r="BA203" s="339">
        <f>100%</f>
        <v>1</v>
      </c>
      <c r="BB203" s="333" t="e">
        <f>BA203*AW203</f>
        <v>#DIV/0!</v>
      </c>
      <c r="BC203" s="338"/>
      <c r="BD203" s="198" t="e">
        <f>AW203-AK203</f>
        <v>#DIV/0!</v>
      </c>
      <c r="BE203" s="97" t="e">
        <f t="shared" si="700"/>
        <v>#DIV/0!</v>
      </c>
      <c r="BF203" s="340">
        <f t="shared" ref="BF203:BF208" si="1049">AT203</f>
        <v>0</v>
      </c>
      <c r="BG203" s="333">
        <f t="shared" ref="BG203:BG208" si="1050">AU203</f>
        <v>0</v>
      </c>
      <c r="BH203" s="334">
        <f t="shared" ref="BH203:BH208" si="1051">BF203*BG203</f>
        <v>0</v>
      </c>
      <c r="BI203" s="335" t="e">
        <f t="shared" ref="BI203:BI208" si="1052">($M203/$L203)*BH203</f>
        <v>#DIV/0!</v>
      </c>
      <c r="BJ203" s="336"/>
      <c r="BK203" s="341" t="e">
        <f>BH203-BI203</f>
        <v>#DIV/0!</v>
      </c>
      <c r="BL203" s="338"/>
      <c r="BM203" s="339">
        <f>100%</f>
        <v>1</v>
      </c>
      <c r="BN203" s="333" t="e">
        <f>BM203*BI203</f>
        <v>#DIV/0!</v>
      </c>
      <c r="BO203" s="338"/>
      <c r="BP203" s="199" t="e">
        <f>BI203-AW203</f>
        <v>#DIV/0!</v>
      </c>
      <c r="BQ203" s="97" t="e">
        <f t="shared" si="701"/>
        <v>#DIV/0!</v>
      </c>
      <c r="BR203" s="340">
        <f t="shared" ref="BR203:BR208" si="1053">BF203</f>
        <v>0</v>
      </c>
      <c r="BS203" s="333">
        <f t="shared" ref="BS203:BS208" si="1054">BG203</f>
        <v>0</v>
      </c>
      <c r="BT203" s="334">
        <f t="shared" ref="BT203:BT208" si="1055">BR203*BS203</f>
        <v>0</v>
      </c>
      <c r="BU203" s="335" t="e">
        <f t="shared" ref="BU203:BU208" si="1056">($M203/$L203)*BT203</f>
        <v>#DIV/0!</v>
      </c>
      <c r="BV203" s="336"/>
      <c r="BW203" s="341" t="e">
        <f>BT203-BU203</f>
        <v>#DIV/0!</v>
      </c>
      <c r="BX203" s="338"/>
      <c r="BY203" s="339">
        <f>100%</f>
        <v>1</v>
      </c>
      <c r="BZ203" s="333" t="e">
        <f>BY203*BU203</f>
        <v>#DIV/0!</v>
      </c>
      <c r="CA203" s="338"/>
      <c r="CB203" s="200" t="e">
        <f>BU203-BI203</f>
        <v>#DIV/0!</v>
      </c>
      <c r="CC203" s="97" t="e">
        <f t="shared" si="702"/>
        <v>#DIV/0!</v>
      </c>
      <c r="CD203" s="340">
        <f t="shared" ref="CD203:CD208" si="1057">BR203</f>
        <v>0</v>
      </c>
      <c r="CE203" s="333">
        <f t="shared" ref="CE203:CE208" si="1058">BS203</f>
        <v>0</v>
      </c>
      <c r="CF203" s="334">
        <f t="shared" ref="CF203:CF208" si="1059">CD203*CE203</f>
        <v>0</v>
      </c>
      <c r="CG203" s="335" t="e">
        <f t="shared" ref="CG203:CG208" si="1060">($M203/$L203)*CF203</f>
        <v>#DIV/0!</v>
      </c>
      <c r="CH203" s="336"/>
      <c r="CI203" s="341" t="e">
        <f>CF203-CG203</f>
        <v>#DIV/0!</v>
      </c>
      <c r="CJ203" s="338"/>
      <c r="CK203" s="339">
        <f>100%</f>
        <v>1</v>
      </c>
      <c r="CL203" s="333" t="e">
        <f>CK203*CG203</f>
        <v>#DIV/0!</v>
      </c>
      <c r="CM203" s="338"/>
      <c r="CN203" s="201" t="e">
        <f>CG203-BU203</f>
        <v>#DIV/0!</v>
      </c>
      <c r="CP203" s="65" t="str">
        <f t="shared" si="997"/>
        <v>G/IV</v>
      </c>
    </row>
    <row r="204" spans="2:94" x14ac:dyDescent="0.25">
      <c r="B204" s="342"/>
      <c r="C204" s="179"/>
      <c r="D204" s="360"/>
      <c r="E204" s="179"/>
      <c r="F204" s="343" t="s">
        <v>37</v>
      </c>
      <c r="G204" s="210"/>
      <c r="H204" s="210"/>
      <c r="I204" s="344"/>
      <c r="J204" s="344"/>
      <c r="K204" s="344">
        <f t="shared" si="1036"/>
        <v>0</v>
      </c>
      <c r="L204" s="345">
        <f t="shared" si="1037"/>
        <v>0</v>
      </c>
      <c r="M204" s="346">
        <f t="shared" si="1023"/>
        <v>0</v>
      </c>
      <c r="N204" s="347"/>
      <c r="O204" s="344"/>
      <c r="P204" s="213"/>
      <c r="Q204" s="348"/>
      <c r="R204" s="345"/>
      <c r="S204" s="362"/>
      <c r="T204" s="166"/>
      <c r="U204" s="97" t="str">
        <f t="shared" si="1024"/>
        <v xml:space="preserve"> </v>
      </c>
      <c r="V204" s="349">
        <f t="shared" si="1038"/>
        <v>0</v>
      </c>
      <c r="W204" s="350">
        <f t="shared" si="1039"/>
        <v>0</v>
      </c>
      <c r="X204" s="351">
        <f t="shared" si="1040"/>
        <v>0</v>
      </c>
      <c r="Y204" s="352" t="e">
        <f t="shared" si="1041"/>
        <v>#DIV/0!</v>
      </c>
      <c r="Z204" s="353"/>
      <c r="AA204" s="354"/>
      <c r="AB204" s="355"/>
      <c r="AC204" s="356"/>
      <c r="AD204" s="350"/>
      <c r="AE204" s="355"/>
      <c r="AF204" s="151"/>
      <c r="AG204" s="97" t="str">
        <f t="shared" si="1025"/>
        <v xml:space="preserve"> </v>
      </c>
      <c r="AH204" s="357">
        <f t="shared" si="1042"/>
        <v>0</v>
      </c>
      <c r="AI204" s="350">
        <f t="shared" si="1042"/>
        <v>0</v>
      </c>
      <c r="AJ204" s="351">
        <f t="shared" si="1043"/>
        <v>0</v>
      </c>
      <c r="AK204" s="352" t="e">
        <f t="shared" si="1044"/>
        <v>#DIV/0!</v>
      </c>
      <c r="AL204" s="353"/>
      <c r="AM204" s="358"/>
      <c r="AN204" s="355"/>
      <c r="AO204" s="356"/>
      <c r="AP204" s="350"/>
      <c r="AQ204" s="355"/>
      <c r="AR204" s="152"/>
      <c r="AS204" s="97" t="str">
        <f t="shared" si="699"/>
        <v xml:space="preserve"> </v>
      </c>
      <c r="AT204" s="357">
        <f t="shared" si="1045"/>
        <v>0</v>
      </c>
      <c r="AU204" s="350">
        <f t="shared" si="1046"/>
        <v>0</v>
      </c>
      <c r="AV204" s="351">
        <f t="shared" si="1047"/>
        <v>0</v>
      </c>
      <c r="AW204" s="352" t="e">
        <f t="shared" si="1048"/>
        <v>#DIV/0!</v>
      </c>
      <c r="AX204" s="353"/>
      <c r="AY204" s="358"/>
      <c r="AZ204" s="355"/>
      <c r="BA204" s="356"/>
      <c r="BB204" s="350"/>
      <c r="BC204" s="355"/>
      <c r="BD204" s="152"/>
      <c r="BE204" s="97" t="str">
        <f t="shared" si="700"/>
        <v xml:space="preserve"> </v>
      </c>
      <c r="BF204" s="357">
        <f t="shared" si="1049"/>
        <v>0</v>
      </c>
      <c r="BG204" s="350">
        <f t="shared" si="1050"/>
        <v>0</v>
      </c>
      <c r="BH204" s="351">
        <f t="shared" si="1051"/>
        <v>0</v>
      </c>
      <c r="BI204" s="352" t="e">
        <f t="shared" si="1052"/>
        <v>#DIV/0!</v>
      </c>
      <c r="BJ204" s="353"/>
      <c r="BK204" s="358"/>
      <c r="BL204" s="355"/>
      <c r="BM204" s="356"/>
      <c r="BN204" s="350"/>
      <c r="BO204" s="355"/>
      <c r="BP204" s="152"/>
      <c r="BQ204" s="97" t="str">
        <f t="shared" si="701"/>
        <v xml:space="preserve"> </v>
      </c>
      <c r="BR204" s="357">
        <f t="shared" si="1053"/>
        <v>0</v>
      </c>
      <c r="BS204" s="350">
        <f t="shared" si="1054"/>
        <v>0</v>
      </c>
      <c r="BT204" s="351">
        <f t="shared" si="1055"/>
        <v>0</v>
      </c>
      <c r="BU204" s="352" t="e">
        <f t="shared" si="1056"/>
        <v>#DIV/0!</v>
      </c>
      <c r="BV204" s="353"/>
      <c r="BW204" s="358"/>
      <c r="BX204" s="355"/>
      <c r="BY204" s="356"/>
      <c r="BZ204" s="350"/>
      <c r="CA204" s="355"/>
      <c r="CB204" s="152"/>
      <c r="CC204" s="97" t="str">
        <f t="shared" si="702"/>
        <v xml:space="preserve"> </v>
      </c>
      <c r="CD204" s="357">
        <f t="shared" si="1057"/>
        <v>0</v>
      </c>
      <c r="CE204" s="350">
        <f t="shared" si="1058"/>
        <v>0</v>
      </c>
      <c r="CF204" s="351">
        <f t="shared" si="1059"/>
        <v>0</v>
      </c>
      <c r="CG204" s="352" t="e">
        <f t="shared" si="1060"/>
        <v>#DIV/0!</v>
      </c>
      <c r="CH204" s="353"/>
      <c r="CI204" s="358"/>
      <c r="CJ204" s="355"/>
      <c r="CK204" s="356"/>
      <c r="CL204" s="350"/>
      <c r="CM204" s="355"/>
      <c r="CN204" s="152"/>
      <c r="CP204" s="65" t="str">
        <f t="shared" si="997"/>
        <v/>
      </c>
    </row>
    <row r="205" spans="2:94" x14ac:dyDescent="0.25">
      <c r="B205" s="342"/>
      <c r="C205" s="179"/>
      <c r="D205" s="360"/>
      <c r="E205" s="179"/>
      <c r="F205" s="343" t="s">
        <v>38</v>
      </c>
      <c r="G205" s="210"/>
      <c r="H205" s="210"/>
      <c r="I205" s="344"/>
      <c r="J205" s="344"/>
      <c r="K205" s="344">
        <f t="shared" si="1036"/>
        <v>0</v>
      </c>
      <c r="L205" s="345">
        <f t="shared" si="1037"/>
        <v>0</v>
      </c>
      <c r="M205" s="346">
        <f t="shared" si="1023"/>
        <v>0</v>
      </c>
      <c r="N205" s="347"/>
      <c r="O205" s="344"/>
      <c r="P205" s="213"/>
      <c r="Q205" s="348"/>
      <c r="R205" s="345"/>
      <c r="S205" s="362"/>
      <c r="T205" s="166"/>
      <c r="U205" s="97" t="str">
        <f t="shared" si="1024"/>
        <v xml:space="preserve"> </v>
      </c>
      <c r="V205" s="349">
        <f t="shared" si="1038"/>
        <v>0</v>
      </c>
      <c r="W205" s="350">
        <f t="shared" si="1039"/>
        <v>0</v>
      </c>
      <c r="X205" s="351">
        <f t="shared" si="1040"/>
        <v>0</v>
      </c>
      <c r="Y205" s="352" t="e">
        <f t="shared" si="1041"/>
        <v>#DIV/0!</v>
      </c>
      <c r="Z205" s="353"/>
      <c r="AA205" s="354"/>
      <c r="AB205" s="355"/>
      <c r="AC205" s="356"/>
      <c r="AD205" s="350"/>
      <c r="AE205" s="355"/>
      <c r="AF205" s="151"/>
      <c r="AG205" s="97" t="str">
        <f t="shared" si="1025"/>
        <v xml:space="preserve"> </v>
      </c>
      <c r="AH205" s="357">
        <f t="shared" si="1042"/>
        <v>0</v>
      </c>
      <c r="AI205" s="350">
        <f t="shared" si="1042"/>
        <v>0</v>
      </c>
      <c r="AJ205" s="351">
        <f t="shared" si="1043"/>
        <v>0</v>
      </c>
      <c r="AK205" s="352" t="e">
        <f t="shared" si="1044"/>
        <v>#DIV/0!</v>
      </c>
      <c r="AL205" s="353"/>
      <c r="AM205" s="358"/>
      <c r="AN205" s="355"/>
      <c r="AO205" s="356"/>
      <c r="AP205" s="350"/>
      <c r="AQ205" s="355"/>
      <c r="AR205" s="152"/>
      <c r="AS205" s="97" t="str">
        <f t="shared" si="699"/>
        <v xml:space="preserve"> </v>
      </c>
      <c r="AT205" s="357">
        <f t="shared" si="1045"/>
        <v>0</v>
      </c>
      <c r="AU205" s="350">
        <f t="shared" si="1046"/>
        <v>0</v>
      </c>
      <c r="AV205" s="351">
        <f t="shared" si="1047"/>
        <v>0</v>
      </c>
      <c r="AW205" s="352" t="e">
        <f t="shared" si="1048"/>
        <v>#DIV/0!</v>
      </c>
      <c r="AX205" s="353"/>
      <c r="AY205" s="358"/>
      <c r="AZ205" s="355"/>
      <c r="BA205" s="356"/>
      <c r="BB205" s="350"/>
      <c r="BC205" s="355"/>
      <c r="BD205" s="152"/>
      <c r="BE205" s="97" t="str">
        <f t="shared" si="700"/>
        <v xml:space="preserve"> </v>
      </c>
      <c r="BF205" s="357">
        <f t="shared" si="1049"/>
        <v>0</v>
      </c>
      <c r="BG205" s="350">
        <f t="shared" si="1050"/>
        <v>0</v>
      </c>
      <c r="BH205" s="351">
        <f t="shared" si="1051"/>
        <v>0</v>
      </c>
      <c r="BI205" s="352" t="e">
        <f t="shared" si="1052"/>
        <v>#DIV/0!</v>
      </c>
      <c r="BJ205" s="353"/>
      <c r="BK205" s="358"/>
      <c r="BL205" s="355"/>
      <c r="BM205" s="356"/>
      <c r="BN205" s="350"/>
      <c r="BO205" s="355"/>
      <c r="BP205" s="152"/>
      <c r="BQ205" s="97" t="str">
        <f t="shared" si="701"/>
        <v xml:space="preserve"> </v>
      </c>
      <c r="BR205" s="357">
        <f t="shared" si="1053"/>
        <v>0</v>
      </c>
      <c r="BS205" s="350">
        <f t="shared" si="1054"/>
        <v>0</v>
      </c>
      <c r="BT205" s="351">
        <f t="shared" si="1055"/>
        <v>0</v>
      </c>
      <c r="BU205" s="352" t="e">
        <f t="shared" si="1056"/>
        <v>#DIV/0!</v>
      </c>
      <c r="BV205" s="353"/>
      <c r="BW205" s="358"/>
      <c r="BX205" s="355"/>
      <c r="BY205" s="356"/>
      <c r="BZ205" s="350"/>
      <c r="CA205" s="355"/>
      <c r="CB205" s="152"/>
      <c r="CC205" s="97" t="str">
        <f t="shared" si="702"/>
        <v xml:space="preserve"> </v>
      </c>
      <c r="CD205" s="357">
        <f t="shared" si="1057"/>
        <v>0</v>
      </c>
      <c r="CE205" s="350">
        <f t="shared" si="1058"/>
        <v>0</v>
      </c>
      <c r="CF205" s="351">
        <f t="shared" si="1059"/>
        <v>0</v>
      </c>
      <c r="CG205" s="352" t="e">
        <f t="shared" si="1060"/>
        <v>#DIV/0!</v>
      </c>
      <c r="CH205" s="353"/>
      <c r="CI205" s="358"/>
      <c r="CJ205" s="355"/>
      <c r="CK205" s="356"/>
      <c r="CL205" s="350"/>
      <c r="CM205" s="355"/>
      <c r="CN205" s="152"/>
      <c r="CP205" s="65" t="str">
        <f t="shared" si="997"/>
        <v/>
      </c>
    </row>
    <row r="206" spans="2:94" x14ac:dyDescent="0.25">
      <c r="B206" s="322" t="s">
        <v>156</v>
      </c>
      <c r="C206" s="179"/>
      <c r="D206" s="360"/>
      <c r="E206" s="413" t="s">
        <v>158</v>
      </c>
      <c r="F206" s="413"/>
      <c r="G206" s="323"/>
      <c r="H206" s="323"/>
      <c r="I206" s="324"/>
      <c r="J206" s="324"/>
      <c r="K206" s="325">
        <f t="shared" si="1036"/>
        <v>0</v>
      </c>
      <c r="L206" s="326">
        <f t="shared" si="1037"/>
        <v>0</v>
      </c>
      <c r="M206" s="327">
        <f t="shared" si="1023"/>
        <v>0</v>
      </c>
      <c r="N206" s="328"/>
      <c r="O206" s="325">
        <f>L206-M206</f>
        <v>0</v>
      </c>
      <c r="P206" s="329"/>
      <c r="Q206" s="330">
        <f>100%</f>
        <v>1</v>
      </c>
      <c r="R206" s="326">
        <f>ROUND((Q206*M206),0)</f>
        <v>0</v>
      </c>
      <c r="S206" s="361"/>
      <c r="T206" s="331"/>
      <c r="U206" s="97" t="e">
        <f t="shared" si="1024"/>
        <v>#DIV/0!</v>
      </c>
      <c r="V206" s="332">
        <f t="shared" si="1038"/>
        <v>0</v>
      </c>
      <c r="W206" s="333">
        <f t="shared" si="1039"/>
        <v>0</v>
      </c>
      <c r="X206" s="334">
        <f t="shared" si="1040"/>
        <v>0</v>
      </c>
      <c r="Y206" s="335" t="e">
        <f t="shared" si="1041"/>
        <v>#DIV/0!</v>
      </c>
      <c r="Z206" s="336"/>
      <c r="AA206" s="337" t="e">
        <f>X206-Y206</f>
        <v>#DIV/0!</v>
      </c>
      <c r="AB206" s="338"/>
      <c r="AC206" s="339">
        <f>100%</f>
        <v>1</v>
      </c>
      <c r="AD206" s="333" t="e">
        <f>ROUND((AC206*Y206),0)</f>
        <v>#DIV/0!</v>
      </c>
      <c r="AE206" s="338"/>
      <c r="AF206" s="196" t="e">
        <f>Y206-M206</f>
        <v>#DIV/0!</v>
      </c>
      <c r="AG206" s="97" t="e">
        <f t="shared" si="1025"/>
        <v>#DIV/0!</v>
      </c>
      <c r="AH206" s="340">
        <f t="shared" si="1042"/>
        <v>0</v>
      </c>
      <c r="AI206" s="333">
        <f t="shared" si="1042"/>
        <v>0</v>
      </c>
      <c r="AJ206" s="334">
        <f t="shared" si="1043"/>
        <v>0</v>
      </c>
      <c r="AK206" s="335" t="e">
        <f t="shared" si="1044"/>
        <v>#DIV/0!</v>
      </c>
      <c r="AL206" s="336"/>
      <c r="AM206" s="341" t="e">
        <f>AJ206-AK206</f>
        <v>#DIV/0!</v>
      </c>
      <c r="AN206" s="338"/>
      <c r="AO206" s="339">
        <f>100%</f>
        <v>1</v>
      </c>
      <c r="AP206" s="333" t="e">
        <f>AO206*AK206</f>
        <v>#DIV/0!</v>
      </c>
      <c r="AQ206" s="338"/>
      <c r="AR206" s="197" t="e">
        <f>AK206-Y206</f>
        <v>#DIV/0!</v>
      </c>
      <c r="AS206" s="97" t="e">
        <f t="shared" ref="AS206:AS217" si="1061">IF(BD206&lt;&gt;0,"Kérem, indokolja az eltérést!"," ")</f>
        <v>#DIV/0!</v>
      </c>
      <c r="AT206" s="340">
        <f t="shared" si="1045"/>
        <v>0</v>
      </c>
      <c r="AU206" s="333">
        <f t="shared" si="1046"/>
        <v>0</v>
      </c>
      <c r="AV206" s="334">
        <f t="shared" si="1047"/>
        <v>0</v>
      </c>
      <c r="AW206" s="335" t="e">
        <f t="shared" si="1048"/>
        <v>#DIV/0!</v>
      </c>
      <c r="AX206" s="336"/>
      <c r="AY206" s="341" t="e">
        <f>AV206-AW206</f>
        <v>#DIV/0!</v>
      </c>
      <c r="AZ206" s="338"/>
      <c r="BA206" s="339">
        <f>100%</f>
        <v>1</v>
      </c>
      <c r="BB206" s="333" t="e">
        <f>BA206*AW206</f>
        <v>#DIV/0!</v>
      </c>
      <c r="BC206" s="338"/>
      <c r="BD206" s="198" t="e">
        <f>AW206-AK206</f>
        <v>#DIV/0!</v>
      </c>
      <c r="BE206" s="97" t="e">
        <f t="shared" ref="BE206:BE217" si="1062">IF(BP206&lt;&gt;0,"Kérem, indokolja az eltérést!"," ")</f>
        <v>#DIV/0!</v>
      </c>
      <c r="BF206" s="340">
        <f t="shared" si="1049"/>
        <v>0</v>
      </c>
      <c r="BG206" s="333">
        <f t="shared" si="1050"/>
        <v>0</v>
      </c>
      <c r="BH206" s="334">
        <f t="shared" si="1051"/>
        <v>0</v>
      </c>
      <c r="BI206" s="335" t="e">
        <f t="shared" si="1052"/>
        <v>#DIV/0!</v>
      </c>
      <c r="BJ206" s="336"/>
      <c r="BK206" s="341" t="e">
        <f>BH206-BI206</f>
        <v>#DIV/0!</v>
      </c>
      <c r="BL206" s="338"/>
      <c r="BM206" s="339">
        <f>100%</f>
        <v>1</v>
      </c>
      <c r="BN206" s="333" t="e">
        <f>BM206*BI206</f>
        <v>#DIV/0!</v>
      </c>
      <c r="BO206" s="338"/>
      <c r="BP206" s="199" t="e">
        <f>BI206-AW206</f>
        <v>#DIV/0!</v>
      </c>
      <c r="BQ206" s="97" t="e">
        <f t="shared" ref="BQ206:BQ217" si="1063">IF(CB206&lt;&gt;0,"Kérem, indokolja az eltérést!"," ")</f>
        <v>#DIV/0!</v>
      </c>
      <c r="BR206" s="340">
        <f t="shared" si="1053"/>
        <v>0</v>
      </c>
      <c r="BS206" s="333">
        <f t="shared" si="1054"/>
        <v>0</v>
      </c>
      <c r="BT206" s="334">
        <f t="shared" si="1055"/>
        <v>0</v>
      </c>
      <c r="BU206" s="335" t="e">
        <f t="shared" si="1056"/>
        <v>#DIV/0!</v>
      </c>
      <c r="BV206" s="336"/>
      <c r="BW206" s="341" t="e">
        <f>BT206-BU206</f>
        <v>#DIV/0!</v>
      </c>
      <c r="BX206" s="338"/>
      <c r="BY206" s="339">
        <f>100%</f>
        <v>1</v>
      </c>
      <c r="BZ206" s="333" t="e">
        <f>BY206*BU206</f>
        <v>#DIV/0!</v>
      </c>
      <c r="CA206" s="338"/>
      <c r="CB206" s="200" t="e">
        <f>BU206-BI206</f>
        <v>#DIV/0!</v>
      </c>
      <c r="CC206" s="97" t="e">
        <f t="shared" ref="CC206:CC217" si="1064">IF(CN206&lt;&gt;0,"Kérem, indokolja az eltérést!"," ")</f>
        <v>#DIV/0!</v>
      </c>
      <c r="CD206" s="340">
        <f t="shared" si="1057"/>
        <v>0</v>
      </c>
      <c r="CE206" s="333">
        <f t="shared" si="1058"/>
        <v>0</v>
      </c>
      <c r="CF206" s="334">
        <f t="shared" si="1059"/>
        <v>0</v>
      </c>
      <c r="CG206" s="335" t="e">
        <f t="shared" si="1060"/>
        <v>#DIV/0!</v>
      </c>
      <c r="CH206" s="336"/>
      <c r="CI206" s="341" t="e">
        <f>CF206-CG206</f>
        <v>#DIV/0!</v>
      </c>
      <c r="CJ206" s="338"/>
      <c r="CK206" s="339">
        <f>100%</f>
        <v>1</v>
      </c>
      <c r="CL206" s="333" t="e">
        <f>CK206*CG206</f>
        <v>#DIV/0!</v>
      </c>
      <c r="CM206" s="338"/>
      <c r="CN206" s="201" t="e">
        <f>CG206-BU206</f>
        <v>#DIV/0!</v>
      </c>
      <c r="CP206" s="65" t="str">
        <f t="shared" si="997"/>
        <v>G/IV</v>
      </c>
    </row>
    <row r="207" spans="2:94" x14ac:dyDescent="0.25">
      <c r="B207" s="342"/>
      <c r="C207" s="179"/>
      <c r="D207" s="360"/>
      <c r="E207" s="179"/>
      <c r="F207" s="343" t="s">
        <v>37</v>
      </c>
      <c r="G207" s="210"/>
      <c r="H207" s="210"/>
      <c r="I207" s="344"/>
      <c r="J207" s="344"/>
      <c r="K207" s="344">
        <f t="shared" si="1036"/>
        <v>0</v>
      </c>
      <c r="L207" s="345">
        <f t="shared" si="1037"/>
        <v>0</v>
      </c>
      <c r="M207" s="346">
        <f t="shared" si="1023"/>
        <v>0</v>
      </c>
      <c r="N207" s="347"/>
      <c r="O207" s="344"/>
      <c r="P207" s="213"/>
      <c r="Q207" s="348"/>
      <c r="R207" s="345"/>
      <c r="S207" s="362"/>
      <c r="T207" s="166"/>
      <c r="U207" s="97" t="str">
        <f t="shared" si="1024"/>
        <v xml:space="preserve"> </v>
      </c>
      <c r="V207" s="349">
        <f t="shared" si="1038"/>
        <v>0</v>
      </c>
      <c r="W207" s="350">
        <f t="shared" si="1039"/>
        <v>0</v>
      </c>
      <c r="X207" s="351">
        <f t="shared" si="1040"/>
        <v>0</v>
      </c>
      <c r="Y207" s="352" t="e">
        <f t="shared" si="1041"/>
        <v>#DIV/0!</v>
      </c>
      <c r="Z207" s="353"/>
      <c r="AA207" s="354"/>
      <c r="AB207" s="355"/>
      <c r="AC207" s="356"/>
      <c r="AD207" s="350"/>
      <c r="AE207" s="355"/>
      <c r="AF207" s="151"/>
      <c r="AG207" s="97" t="str">
        <f t="shared" si="1025"/>
        <v xml:space="preserve"> </v>
      </c>
      <c r="AH207" s="357">
        <f t="shared" si="1042"/>
        <v>0</v>
      </c>
      <c r="AI207" s="350">
        <f t="shared" si="1042"/>
        <v>0</v>
      </c>
      <c r="AJ207" s="351">
        <f t="shared" si="1043"/>
        <v>0</v>
      </c>
      <c r="AK207" s="352" t="e">
        <f t="shared" si="1044"/>
        <v>#DIV/0!</v>
      </c>
      <c r="AL207" s="353"/>
      <c r="AM207" s="358"/>
      <c r="AN207" s="355"/>
      <c r="AO207" s="356"/>
      <c r="AP207" s="350"/>
      <c r="AQ207" s="355"/>
      <c r="AR207" s="152"/>
      <c r="AS207" s="97" t="str">
        <f t="shared" si="1061"/>
        <v xml:space="preserve"> </v>
      </c>
      <c r="AT207" s="357">
        <f t="shared" si="1045"/>
        <v>0</v>
      </c>
      <c r="AU207" s="350">
        <f t="shared" si="1046"/>
        <v>0</v>
      </c>
      <c r="AV207" s="351">
        <f t="shared" si="1047"/>
        <v>0</v>
      </c>
      <c r="AW207" s="352" t="e">
        <f t="shared" si="1048"/>
        <v>#DIV/0!</v>
      </c>
      <c r="AX207" s="353"/>
      <c r="AY207" s="358"/>
      <c r="AZ207" s="355"/>
      <c r="BA207" s="356"/>
      <c r="BB207" s="350"/>
      <c r="BC207" s="355"/>
      <c r="BD207" s="152"/>
      <c r="BE207" s="97" t="str">
        <f t="shared" si="1062"/>
        <v xml:space="preserve"> </v>
      </c>
      <c r="BF207" s="357">
        <f t="shared" si="1049"/>
        <v>0</v>
      </c>
      <c r="BG207" s="350">
        <f t="shared" si="1050"/>
        <v>0</v>
      </c>
      <c r="BH207" s="351">
        <f t="shared" si="1051"/>
        <v>0</v>
      </c>
      <c r="BI207" s="352" t="e">
        <f t="shared" si="1052"/>
        <v>#DIV/0!</v>
      </c>
      <c r="BJ207" s="353"/>
      <c r="BK207" s="358"/>
      <c r="BL207" s="355"/>
      <c r="BM207" s="356"/>
      <c r="BN207" s="350"/>
      <c r="BO207" s="355"/>
      <c r="BP207" s="152"/>
      <c r="BQ207" s="97" t="str">
        <f t="shared" si="1063"/>
        <v xml:space="preserve"> </v>
      </c>
      <c r="BR207" s="357">
        <f t="shared" si="1053"/>
        <v>0</v>
      </c>
      <c r="BS207" s="350">
        <f t="shared" si="1054"/>
        <v>0</v>
      </c>
      <c r="BT207" s="351">
        <f t="shared" si="1055"/>
        <v>0</v>
      </c>
      <c r="BU207" s="352" t="e">
        <f t="shared" si="1056"/>
        <v>#DIV/0!</v>
      </c>
      <c r="BV207" s="353"/>
      <c r="BW207" s="358"/>
      <c r="BX207" s="355"/>
      <c r="BY207" s="356"/>
      <c r="BZ207" s="350"/>
      <c r="CA207" s="355"/>
      <c r="CB207" s="152"/>
      <c r="CC207" s="97" t="str">
        <f t="shared" si="1064"/>
        <v xml:space="preserve"> </v>
      </c>
      <c r="CD207" s="357">
        <f t="shared" si="1057"/>
        <v>0</v>
      </c>
      <c r="CE207" s="350">
        <f t="shared" si="1058"/>
        <v>0</v>
      </c>
      <c r="CF207" s="351">
        <f t="shared" si="1059"/>
        <v>0</v>
      </c>
      <c r="CG207" s="352" t="e">
        <f t="shared" si="1060"/>
        <v>#DIV/0!</v>
      </c>
      <c r="CH207" s="353"/>
      <c r="CI207" s="358"/>
      <c r="CJ207" s="355"/>
      <c r="CK207" s="356"/>
      <c r="CL207" s="350"/>
      <c r="CM207" s="355"/>
      <c r="CN207" s="152"/>
      <c r="CP207" s="65" t="str">
        <f t="shared" si="997"/>
        <v/>
      </c>
    </row>
    <row r="208" spans="2:94" x14ac:dyDescent="0.25">
      <c r="B208" s="342"/>
      <c r="C208" s="179"/>
      <c r="D208" s="360"/>
      <c r="E208" s="179"/>
      <c r="F208" s="343" t="s">
        <v>38</v>
      </c>
      <c r="G208" s="210"/>
      <c r="H208" s="210"/>
      <c r="I208" s="344"/>
      <c r="J208" s="344"/>
      <c r="K208" s="344">
        <f t="shared" si="1036"/>
        <v>0</v>
      </c>
      <c r="L208" s="345">
        <f t="shared" si="1037"/>
        <v>0</v>
      </c>
      <c r="M208" s="346">
        <f t="shared" si="1023"/>
        <v>0</v>
      </c>
      <c r="N208" s="347"/>
      <c r="O208" s="344"/>
      <c r="P208" s="213"/>
      <c r="Q208" s="348"/>
      <c r="R208" s="345"/>
      <c r="S208" s="362"/>
      <c r="T208" s="166"/>
      <c r="U208" s="97" t="str">
        <f t="shared" si="1024"/>
        <v xml:space="preserve"> </v>
      </c>
      <c r="V208" s="349">
        <f t="shared" si="1038"/>
        <v>0</v>
      </c>
      <c r="W208" s="350">
        <f t="shared" si="1039"/>
        <v>0</v>
      </c>
      <c r="X208" s="351">
        <f t="shared" si="1040"/>
        <v>0</v>
      </c>
      <c r="Y208" s="352" t="e">
        <f t="shared" si="1041"/>
        <v>#DIV/0!</v>
      </c>
      <c r="Z208" s="353"/>
      <c r="AA208" s="354"/>
      <c r="AB208" s="355"/>
      <c r="AC208" s="356"/>
      <c r="AD208" s="350"/>
      <c r="AE208" s="355"/>
      <c r="AF208" s="151"/>
      <c r="AG208" s="97" t="str">
        <f t="shared" si="1025"/>
        <v xml:space="preserve"> </v>
      </c>
      <c r="AH208" s="357">
        <f t="shared" si="1042"/>
        <v>0</v>
      </c>
      <c r="AI208" s="350">
        <f t="shared" si="1042"/>
        <v>0</v>
      </c>
      <c r="AJ208" s="351">
        <f t="shared" si="1043"/>
        <v>0</v>
      </c>
      <c r="AK208" s="352" t="e">
        <f t="shared" si="1044"/>
        <v>#DIV/0!</v>
      </c>
      <c r="AL208" s="353"/>
      <c r="AM208" s="358"/>
      <c r="AN208" s="355"/>
      <c r="AO208" s="356"/>
      <c r="AP208" s="350"/>
      <c r="AQ208" s="355"/>
      <c r="AR208" s="152"/>
      <c r="AS208" s="97" t="str">
        <f t="shared" si="1061"/>
        <v xml:space="preserve"> </v>
      </c>
      <c r="AT208" s="357">
        <f t="shared" si="1045"/>
        <v>0</v>
      </c>
      <c r="AU208" s="350">
        <f t="shared" si="1046"/>
        <v>0</v>
      </c>
      <c r="AV208" s="351">
        <f t="shared" si="1047"/>
        <v>0</v>
      </c>
      <c r="AW208" s="352" t="e">
        <f t="shared" si="1048"/>
        <v>#DIV/0!</v>
      </c>
      <c r="AX208" s="353"/>
      <c r="AY208" s="358"/>
      <c r="AZ208" s="355"/>
      <c r="BA208" s="356"/>
      <c r="BB208" s="350"/>
      <c r="BC208" s="355"/>
      <c r="BD208" s="152"/>
      <c r="BE208" s="97" t="str">
        <f t="shared" si="1062"/>
        <v xml:space="preserve"> </v>
      </c>
      <c r="BF208" s="357">
        <f t="shared" si="1049"/>
        <v>0</v>
      </c>
      <c r="BG208" s="350">
        <f t="shared" si="1050"/>
        <v>0</v>
      </c>
      <c r="BH208" s="351">
        <f t="shared" si="1051"/>
        <v>0</v>
      </c>
      <c r="BI208" s="352" t="e">
        <f t="shared" si="1052"/>
        <v>#DIV/0!</v>
      </c>
      <c r="BJ208" s="353"/>
      <c r="BK208" s="358"/>
      <c r="BL208" s="355"/>
      <c r="BM208" s="356"/>
      <c r="BN208" s="350"/>
      <c r="BO208" s="355"/>
      <c r="BP208" s="152"/>
      <c r="BQ208" s="97" t="str">
        <f t="shared" si="1063"/>
        <v xml:space="preserve"> </v>
      </c>
      <c r="BR208" s="357">
        <f t="shared" si="1053"/>
        <v>0</v>
      </c>
      <c r="BS208" s="350">
        <f t="shared" si="1054"/>
        <v>0</v>
      </c>
      <c r="BT208" s="351">
        <f t="shared" si="1055"/>
        <v>0</v>
      </c>
      <c r="BU208" s="352" t="e">
        <f t="shared" si="1056"/>
        <v>#DIV/0!</v>
      </c>
      <c r="BV208" s="353"/>
      <c r="BW208" s="358"/>
      <c r="BX208" s="355"/>
      <c r="BY208" s="356"/>
      <c r="BZ208" s="350"/>
      <c r="CA208" s="355"/>
      <c r="CB208" s="152"/>
      <c r="CC208" s="97" t="str">
        <f t="shared" si="1064"/>
        <v xml:space="preserve"> </v>
      </c>
      <c r="CD208" s="357">
        <f t="shared" si="1057"/>
        <v>0</v>
      </c>
      <c r="CE208" s="350">
        <f t="shared" si="1058"/>
        <v>0</v>
      </c>
      <c r="CF208" s="351">
        <f t="shared" si="1059"/>
        <v>0</v>
      </c>
      <c r="CG208" s="352" t="e">
        <f t="shared" si="1060"/>
        <v>#DIV/0!</v>
      </c>
      <c r="CH208" s="353"/>
      <c r="CI208" s="358"/>
      <c r="CJ208" s="355"/>
      <c r="CK208" s="356"/>
      <c r="CL208" s="350"/>
      <c r="CM208" s="355"/>
      <c r="CN208" s="152"/>
      <c r="CP208" s="65" t="str">
        <f t="shared" si="997"/>
        <v/>
      </c>
    </row>
    <row r="209" spans="1:94" x14ac:dyDescent="0.25">
      <c r="B209" s="157" t="s">
        <v>117</v>
      </c>
      <c r="C209" s="179"/>
      <c r="D209" s="414" t="s">
        <v>33</v>
      </c>
      <c r="E209" s="415"/>
      <c r="F209" s="416"/>
      <c r="G209" s="159"/>
      <c r="H209" s="159"/>
      <c r="I209" s="160"/>
      <c r="J209" s="160"/>
      <c r="K209" s="161"/>
      <c r="L209" s="162">
        <f>M209+O209</f>
        <v>0</v>
      </c>
      <c r="M209" s="163">
        <f>+N209</f>
        <v>0</v>
      </c>
      <c r="N209" s="164">
        <f>+SUMIF($CP$5:$CP$220,$B209,M$5:M$220)</f>
        <v>0</v>
      </c>
      <c r="O209" s="161">
        <f>P209</f>
        <v>0</v>
      </c>
      <c r="P209" s="161">
        <f>+SUMIF($CP$5:$CP$220,$B209,O$5:O$220)</f>
        <v>0</v>
      </c>
      <c r="Q209" s="165"/>
      <c r="R209" s="162">
        <f>S209</f>
        <v>0</v>
      </c>
      <c r="S209" s="55">
        <f>+SUMIF($CP$5:$CP$220,$B209,R$5:R$220)</f>
        <v>0</v>
      </c>
      <c r="T209" s="166"/>
      <c r="U209" s="97" t="str">
        <f t="shared" si="1024"/>
        <v xml:space="preserve"> </v>
      </c>
      <c r="V209" s="90"/>
      <c r="W209" s="92"/>
      <c r="X209" s="93" t="e">
        <f>Y209+AA209</f>
        <v>#DIV/0!</v>
      </c>
      <c r="Y209" s="94" t="e">
        <f>Z209</f>
        <v>#DIV/0!</v>
      </c>
      <c r="Z209" s="98" t="e">
        <f>+SUMIF($CP$5:$CP$220,$B209,Y$5:Y$220)</f>
        <v>#DIV/0!</v>
      </c>
      <c r="AA209" s="99" t="e">
        <f>AB209</f>
        <v>#DIV/0!</v>
      </c>
      <c r="AB209" s="98" t="e">
        <f>+SUMIF($CP$5:$CP$220,$B209,AA$5:AA$220)</f>
        <v>#DIV/0!</v>
      </c>
      <c r="AC209" s="96"/>
      <c r="AD209" s="92" t="e">
        <f>AE209</f>
        <v>#DIV/0!</v>
      </c>
      <c r="AE209" s="98" t="e">
        <f>+SUMIF($CP$5:$CP$220,$B209,AD$5:AD$220)</f>
        <v>#DIV/0!</v>
      </c>
      <c r="AF209" s="151"/>
      <c r="AG209" s="97" t="str">
        <f t="shared" si="1025"/>
        <v xml:space="preserve"> </v>
      </c>
      <c r="AH209" s="101"/>
      <c r="AI209" s="92"/>
      <c r="AJ209" s="93" t="e">
        <f>AK209+AM209</f>
        <v>#DIV/0!</v>
      </c>
      <c r="AK209" s="94" t="e">
        <f>AL209</f>
        <v>#DIV/0!</v>
      </c>
      <c r="AL209" s="98" t="e">
        <f>+SUMIF($CP$5:$CP$220,$B209,AK$5:AK$220)</f>
        <v>#DIV/0!</v>
      </c>
      <c r="AM209" s="94" t="e">
        <f t="shared" ref="AM209" si="1065">AM210+AM213</f>
        <v>#DIV/0!</v>
      </c>
      <c r="AN209" s="98" t="e">
        <f>+SUMIF($CP$5:$CP$220,$B209,AM$5:AM$220)</f>
        <v>#DIV/0!</v>
      </c>
      <c r="AO209" s="96"/>
      <c r="AP209" s="92" t="e">
        <f t="shared" ref="AP209" si="1066">AP210+AP213</f>
        <v>#DIV/0!</v>
      </c>
      <c r="AQ209" s="98" t="e">
        <f>+SUMIF($CP$5:$CP$220,$B209,AP$5:AP$220)</f>
        <v>#DIV/0!</v>
      </c>
      <c r="AR209" s="152"/>
      <c r="AS209" s="97" t="str">
        <f t="shared" si="1061"/>
        <v xml:space="preserve"> </v>
      </c>
      <c r="AT209" s="101"/>
      <c r="AU209" s="92"/>
      <c r="AV209" s="93" t="e">
        <f>AW209+AY209</f>
        <v>#DIV/0!</v>
      </c>
      <c r="AW209" s="94" t="e">
        <f>AX209</f>
        <v>#DIV/0!</v>
      </c>
      <c r="AX209" s="98" t="e">
        <f>+SUMIF($CP$5:$CP$220,$B209,AW$5:AW$220)</f>
        <v>#DIV/0!</v>
      </c>
      <c r="AY209" s="94" t="e">
        <f t="shared" ref="AY209" si="1067">AY210+AY213</f>
        <v>#DIV/0!</v>
      </c>
      <c r="AZ209" s="98" t="e">
        <f>+SUMIF($CP$5:$CP$220,$B209,AY$5:AY$220)</f>
        <v>#DIV/0!</v>
      </c>
      <c r="BA209" s="96"/>
      <c r="BB209" s="92" t="e">
        <f t="shared" ref="BB209" si="1068">BB210+BB213</f>
        <v>#DIV/0!</v>
      </c>
      <c r="BC209" s="98" t="e">
        <f>+SUMIF($CP$5:$CP$220,$B209,BB$5:BB$220)</f>
        <v>#DIV/0!</v>
      </c>
      <c r="BD209" s="152"/>
      <c r="BE209" s="97" t="str">
        <f t="shared" si="1062"/>
        <v xml:space="preserve"> </v>
      </c>
      <c r="BF209" s="101"/>
      <c r="BG209" s="92"/>
      <c r="BH209" s="93" t="e">
        <f>BI209+BK209</f>
        <v>#DIV/0!</v>
      </c>
      <c r="BI209" s="94" t="e">
        <f>BJ209</f>
        <v>#DIV/0!</v>
      </c>
      <c r="BJ209" s="98" t="e">
        <f>+SUMIF($CP$5:$CP$220,$B209,BI$5:BI$220)</f>
        <v>#DIV/0!</v>
      </c>
      <c r="BK209" s="94" t="e">
        <f t="shared" ref="BK209" si="1069">BK210+BK213</f>
        <v>#DIV/0!</v>
      </c>
      <c r="BL209" s="98" t="e">
        <f>+SUMIF($CP$5:$CP$220,$B209,BK$5:BK$220)</f>
        <v>#DIV/0!</v>
      </c>
      <c r="BM209" s="96"/>
      <c r="BN209" s="92" t="e">
        <f t="shared" ref="BN209" si="1070">BN210+BN213</f>
        <v>#DIV/0!</v>
      </c>
      <c r="BO209" s="98" t="e">
        <f>+SUMIF($CP$5:$CP$220,$B209,BN$5:BN$220)</f>
        <v>#DIV/0!</v>
      </c>
      <c r="BP209" s="152"/>
      <c r="BQ209" s="97" t="str">
        <f t="shared" si="1063"/>
        <v xml:space="preserve"> </v>
      </c>
      <c r="BR209" s="101"/>
      <c r="BS209" s="92"/>
      <c r="BT209" s="93" t="e">
        <f>BU209+BW209</f>
        <v>#DIV/0!</v>
      </c>
      <c r="BU209" s="94" t="e">
        <f>BV209</f>
        <v>#DIV/0!</v>
      </c>
      <c r="BV209" s="98" t="e">
        <f>+SUMIF($CP$5:$CP$220,$B209,BU$5:BU$220)</f>
        <v>#DIV/0!</v>
      </c>
      <c r="BW209" s="94" t="e">
        <f t="shared" ref="BW209" si="1071">BW210+BW213</f>
        <v>#DIV/0!</v>
      </c>
      <c r="BX209" s="98" t="e">
        <f>+SUMIF($CP$5:$CP$220,$B209,BW$5:BW$220)</f>
        <v>#DIV/0!</v>
      </c>
      <c r="BY209" s="96"/>
      <c r="BZ209" s="92" t="e">
        <f t="shared" ref="BZ209" si="1072">BZ210+BZ213</f>
        <v>#DIV/0!</v>
      </c>
      <c r="CA209" s="98" t="e">
        <f>+SUMIF($CP$5:$CP$220,$B209,BZ$5:BZ$220)</f>
        <v>#DIV/0!</v>
      </c>
      <c r="CB209" s="152"/>
      <c r="CC209" s="97" t="str">
        <f t="shared" si="1064"/>
        <v xml:space="preserve"> </v>
      </c>
      <c r="CD209" s="101"/>
      <c r="CE209" s="92"/>
      <c r="CF209" s="93" t="e">
        <f>CG209+CI209</f>
        <v>#DIV/0!</v>
      </c>
      <c r="CG209" s="94" t="e">
        <f>CH209</f>
        <v>#DIV/0!</v>
      </c>
      <c r="CH209" s="98" t="e">
        <f>+SUMIF($CP$5:$CP$220,$B209,CG$5:CG$220)</f>
        <v>#DIV/0!</v>
      </c>
      <c r="CI209" s="94" t="e">
        <f t="shared" ref="CI209" si="1073">CI210+CI213</f>
        <v>#DIV/0!</v>
      </c>
      <c r="CJ209" s="98" t="e">
        <f>+SUMIF($CP$5:$CP$220,$B209,CI$5:CI$220)</f>
        <v>#DIV/0!</v>
      </c>
      <c r="CK209" s="96"/>
      <c r="CL209" s="92" t="e">
        <f t="shared" ref="CL209" si="1074">CL210+CL213</f>
        <v>#DIV/0!</v>
      </c>
      <c r="CM209" s="98" t="e">
        <f>+SUMIF($CP$5:$CP$220,$B209,CL$5:CL$220)</f>
        <v>#DIV/0!</v>
      </c>
      <c r="CN209" s="152"/>
      <c r="CP209" s="65" t="str">
        <f t="shared" si="997"/>
        <v>G</v>
      </c>
    </row>
    <row r="210" spans="1:94" x14ac:dyDescent="0.25">
      <c r="B210" s="322" t="s">
        <v>118</v>
      </c>
      <c r="C210" s="179"/>
      <c r="D210" s="363"/>
      <c r="E210" s="413" t="s">
        <v>158</v>
      </c>
      <c r="F210" s="413"/>
      <c r="G210" s="323"/>
      <c r="H210" s="323"/>
      <c r="I210" s="324"/>
      <c r="J210" s="324"/>
      <c r="K210" s="325">
        <f t="shared" ref="K210:K215" si="1075">I210+J210</f>
        <v>0</v>
      </c>
      <c r="L210" s="326">
        <f t="shared" ref="L210:L215" si="1076">H210*K210</f>
        <v>0</v>
      </c>
      <c r="M210" s="327">
        <f t="shared" si="1023"/>
        <v>0</v>
      </c>
      <c r="N210" s="328"/>
      <c r="O210" s="325">
        <f>L210-M210</f>
        <v>0</v>
      </c>
      <c r="P210" s="329"/>
      <c r="Q210" s="330">
        <f>100%</f>
        <v>1</v>
      </c>
      <c r="R210" s="326">
        <f>ROUND((Q210*M210),0)</f>
        <v>0</v>
      </c>
      <c r="S210" s="361"/>
      <c r="T210" s="364"/>
      <c r="U210" s="97" t="e">
        <f t="shared" si="1024"/>
        <v>#DIV/0!</v>
      </c>
      <c r="V210" s="332">
        <f t="shared" ref="V210:V215" si="1077">H210</f>
        <v>0</v>
      </c>
      <c r="W210" s="333">
        <f t="shared" ref="W210:W215" si="1078">K210</f>
        <v>0</v>
      </c>
      <c r="X210" s="334">
        <f t="shared" ref="X210:X215" si="1079">V210*W210</f>
        <v>0</v>
      </c>
      <c r="Y210" s="335" t="e">
        <f t="shared" ref="Y210:Y215" si="1080">($M210/$L210)*X210</f>
        <v>#DIV/0!</v>
      </c>
      <c r="Z210" s="336"/>
      <c r="AA210" s="337" t="e">
        <f>X210-Y210</f>
        <v>#DIV/0!</v>
      </c>
      <c r="AB210" s="338"/>
      <c r="AC210" s="339">
        <f>100%</f>
        <v>1</v>
      </c>
      <c r="AD210" s="333" t="e">
        <f>ROUND((AC210*Y210),0)</f>
        <v>#DIV/0!</v>
      </c>
      <c r="AE210" s="338"/>
      <c r="AF210" s="196" t="e">
        <f>Y210-M210</f>
        <v>#DIV/0!</v>
      </c>
      <c r="AG210" s="97" t="e">
        <f t="shared" si="1025"/>
        <v>#DIV/0!</v>
      </c>
      <c r="AH210" s="340">
        <f t="shared" ref="AH210:AI215" si="1081">V210</f>
        <v>0</v>
      </c>
      <c r="AI210" s="333">
        <f t="shared" si="1081"/>
        <v>0</v>
      </c>
      <c r="AJ210" s="334">
        <f t="shared" ref="AJ210:AJ215" si="1082">AH210*AI210</f>
        <v>0</v>
      </c>
      <c r="AK210" s="335" t="e">
        <f t="shared" ref="AK210:AK215" si="1083">($M210/$L210)*AJ210</f>
        <v>#DIV/0!</v>
      </c>
      <c r="AL210" s="336"/>
      <c r="AM210" s="341" t="e">
        <f>AJ210-AK210</f>
        <v>#DIV/0!</v>
      </c>
      <c r="AN210" s="338"/>
      <c r="AO210" s="339">
        <f>100%</f>
        <v>1</v>
      </c>
      <c r="AP210" s="333" t="e">
        <f>AO210*AK210</f>
        <v>#DIV/0!</v>
      </c>
      <c r="AQ210" s="338"/>
      <c r="AR210" s="197" t="e">
        <f>AK210-Y210</f>
        <v>#DIV/0!</v>
      </c>
      <c r="AS210" s="97" t="e">
        <f t="shared" si="1061"/>
        <v>#DIV/0!</v>
      </c>
      <c r="AT210" s="340">
        <f t="shared" ref="AT210:AT215" si="1084">AH210</f>
        <v>0</v>
      </c>
      <c r="AU210" s="333">
        <f t="shared" ref="AU210:AU215" si="1085">AI210</f>
        <v>0</v>
      </c>
      <c r="AV210" s="334">
        <f t="shared" ref="AV210:AV215" si="1086">AT210*AU210</f>
        <v>0</v>
      </c>
      <c r="AW210" s="335" t="e">
        <f t="shared" ref="AW210:AW215" si="1087">($M210/$L210)*AV210</f>
        <v>#DIV/0!</v>
      </c>
      <c r="AX210" s="336"/>
      <c r="AY210" s="341" t="e">
        <f>AV210-AW210</f>
        <v>#DIV/0!</v>
      </c>
      <c r="AZ210" s="338"/>
      <c r="BA210" s="339">
        <f>100%</f>
        <v>1</v>
      </c>
      <c r="BB210" s="333" t="e">
        <f>BA210*AW210</f>
        <v>#DIV/0!</v>
      </c>
      <c r="BC210" s="338"/>
      <c r="BD210" s="198" t="e">
        <f>AW210-AK210</f>
        <v>#DIV/0!</v>
      </c>
      <c r="BE210" s="97" t="e">
        <f t="shared" si="1062"/>
        <v>#DIV/0!</v>
      </c>
      <c r="BF210" s="340">
        <f t="shared" ref="BF210:BF215" si="1088">AT210</f>
        <v>0</v>
      </c>
      <c r="BG210" s="333">
        <f t="shared" ref="BG210:BG215" si="1089">AU210</f>
        <v>0</v>
      </c>
      <c r="BH210" s="334">
        <f t="shared" ref="BH210:BH215" si="1090">BF210*BG210</f>
        <v>0</v>
      </c>
      <c r="BI210" s="335" t="e">
        <f t="shared" ref="BI210:BI215" si="1091">($M210/$L210)*BH210</f>
        <v>#DIV/0!</v>
      </c>
      <c r="BJ210" s="336"/>
      <c r="BK210" s="341" t="e">
        <f>BH210-BI210</f>
        <v>#DIV/0!</v>
      </c>
      <c r="BL210" s="338"/>
      <c r="BM210" s="339">
        <f>100%</f>
        <v>1</v>
      </c>
      <c r="BN210" s="333" t="e">
        <f>BM210*BI210</f>
        <v>#DIV/0!</v>
      </c>
      <c r="BO210" s="338"/>
      <c r="BP210" s="199" t="e">
        <f>BI210-AW210</f>
        <v>#DIV/0!</v>
      </c>
      <c r="BQ210" s="97" t="e">
        <f t="shared" si="1063"/>
        <v>#DIV/0!</v>
      </c>
      <c r="BR210" s="340">
        <f t="shared" ref="BR210:BR215" si="1092">BF210</f>
        <v>0</v>
      </c>
      <c r="BS210" s="333">
        <f t="shared" ref="BS210:BS215" si="1093">BG210</f>
        <v>0</v>
      </c>
      <c r="BT210" s="334">
        <f t="shared" ref="BT210:BT215" si="1094">BR210*BS210</f>
        <v>0</v>
      </c>
      <c r="BU210" s="335" t="e">
        <f t="shared" ref="BU210:BU215" si="1095">($M210/$L210)*BT210</f>
        <v>#DIV/0!</v>
      </c>
      <c r="BV210" s="336"/>
      <c r="BW210" s="341" t="e">
        <f>BT210-BU210</f>
        <v>#DIV/0!</v>
      </c>
      <c r="BX210" s="338"/>
      <c r="BY210" s="339">
        <f>100%</f>
        <v>1</v>
      </c>
      <c r="BZ210" s="333" t="e">
        <f>BY210*BU210</f>
        <v>#DIV/0!</v>
      </c>
      <c r="CA210" s="338"/>
      <c r="CB210" s="200" t="e">
        <f>BU210-BI210</f>
        <v>#DIV/0!</v>
      </c>
      <c r="CC210" s="97" t="e">
        <f t="shared" si="1064"/>
        <v>#DIV/0!</v>
      </c>
      <c r="CD210" s="340">
        <f t="shared" ref="CD210:CD215" si="1096">BR210</f>
        <v>0</v>
      </c>
      <c r="CE210" s="333">
        <f t="shared" ref="CE210:CE215" si="1097">BS210</f>
        <v>0</v>
      </c>
      <c r="CF210" s="334">
        <f t="shared" ref="CF210:CF215" si="1098">CD210*CE210</f>
        <v>0</v>
      </c>
      <c r="CG210" s="335" t="e">
        <f t="shared" ref="CG210:CG215" si="1099">($M210/$L210)*CF210</f>
        <v>#DIV/0!</v>
      </c>
      <c r="CH210" s="336"/>
      <c r="CI210" s="341" t="e">
        <f>CF210-CG210</f>
        <v>#DIV/0!</v>
      </c>
      <c r="CJ210" s="338"/>
      <c r="CK210" s="339">
        <f>100%</f>
        <v>1</v>
      </c>
      <c r="CL210" s="333" t="e">
        <f>CK210*CG210</f>
        <v>#DIV/0!</v>
      </c>
      <c r="CM210" s="338"/>
      <c r="CN210" s="201" t="e">
        <f>CG210-BU210</f>
        <v>#DIV/0!</v>
      </c>
      <c r="CP210" s="65" t="str">
        <f t="shared" si="997"/>
        <v>G/V</v>
      </c>
    </row>
    <row r="211" spans="1:94" x14ac:dyDescent="0.25">
      <c r="B211" s="342"/>
      <c r="C211" s="179"/>
      <c r="D211" s="363"/>
      <c r="E211" s="179"/>
      <c r="F211" s="343" t="s">
        <v>37</v>
      </c>
      <c r="G211" s="210"/>
      <c r="H211" s="210"/>
      <c r="I211" s="344"/>
      <c r="J211" s="344"/>
      <c r="K211" s="344">
        <f t="shared" si="1075"/>
        <v>0</v>
      </c>
      <c r="L211" s="345">
        <f t="shared" si="1076"/>
        <v>0</v>
      </c>
      <c r="M211" s="346">
        <f t="shared" si="1023"/>
        <v>0</v>
      </c>
      <c r="N211" s="347"/>
      <c r="O211" s="344"/>
      <c r="P211" s="213"/>
      <c r="Q211" s="348"/>
      <c r="R211" s="345"/>
      <c r="S211" s="362"/>
      <c r="T211" s="166"/>
      <c r="U211" s="97" t="str">
        <f t="shared" si="1024"/>
        <v xml:space="preserve"> </v>
      </c>
      <c r="V211" s="349">
        <f t="shared" si="1077"/>
        <v>0</v>
      </c>
      <c r="W211" s="350">
        <f t="shared" si="1078"/>
        <v>0</v>
      </c>
      <c r="X211" s="351">
        <f t="shared" si="1079"/>
        <v>0</v>
      </c>
      <c r="Y211" s="352" t="e">
        <f t="shared" si="1080"/>
        <v>#DIV/0!</v>
      </c>
      <c r="Z211" s="353"/>
      <c r="AA211" s="354"/>
      <c r="AB211" s="355"/>
      <c r="AC211" s="356"/>
      <c r="AD211" s="350"/>
      <c r="AE211" s="355"/>
      <c r="AF211" s="151"/>
      <c r="AG211" s="97" t="str">
        <f t="shared" si="1025"/>
        <v xml:space="preserve"> </v>
      </c>
      <c r="AH211" s="357">
        <f t="shared" si="1081"/>
        <v>0</v>
      </c>
      <c r="AI211" s="350">
        <f t="shared" si="1081"/>
        <v>0</v>
      </c>
      <c r="AJ211" s="351">
        <f t="shared" si="1082"/>
        <v>0</v>
      </c>
      <c r="AK211" s="352" t="e">
        <f t="shared" si="1083"/>
        <v>#DIV/0!</v>
      </c>
      <c r="AL211" s="353"/>
      <c r="AM211" s="358"/>
      <c r="AN211" s="355"/>
      <c r="AO211" s="356"/>
      <c r="AP211" s="350"/>
      <c r="AQ211" s="355"/>
      <c r="AR211" s="152"/>
      <c r="AS211" s="97" t="str">
        <f t="shared" si="1061"/>
        <v xml:space="preserve"> </v>
      </c>
      <c r="AT211" s="357">
        <f t="shared" si="1084"/>
        <v>0</v>
      </c>
      <c r="AU211" s="350">
        <f t="shared" si="1085"/>
        <v>0</v>
      </c>
      <c r="AV211" s="351">
        <f t="shared" si="1086"/>
        <v>0</v>
      </c>
      <c r="AW211" s="352" t="e">
        <f t="shared" si="1087"/>
        <v>#DIV/0!</v>
      </c>
      <c r="AX211" s="353"/>
      <c r="AY211" s="358"/>
      <c r="AZ211" s="355"/>
      <c r="BA211" s="356"/>
      <c r="BB211" s="350"/>
      <c r="BC211" s="355"/>
      <c r="BD211" s="152"/>
      <c r="BE211" s="97" t="str">
        <f t="shared" si="1062"/>
        <v xml:space="preserve"> </v>
      </c>
      <c r="BF211" s="357">
        <f t="shared" si="1088"/>
        <v>0</v>
      </c>
      <c r="BG211" s="350">
        <f t="shared" si="1089"/>
        <v>0</v>
      </c>
      <c r="BH211" s="351">
        <f t="shared" si="1090"/>
        <v>0</v>
      </c>
      <c r="BI211" s="352" t="e">
        <f t="shared" si="1091"/>
        <v>#DIV/0!</v>
      </c>
      <c r="BJ211" s="353"/>
      <c r="BK211" s="358"/>
      <c r="BL211" s="355"/>
      <c r="BM211" s="356"/>
      <c r="BN211" s="350"/>
      <c r="BO211" s="355"/>
      <c r="BP211" s="152"/>
      <c r="BQ211" s="97" t="str">
        <f t="shared" si="1063"/>
        <v xml:space="preserve"> </v>
      </c>
      <c r="BR211" s="357">
        <f t="shared" si="1092"/>
        <v>0</v>
      </c>
      <c r="BS211" s="350">
        <f t="shared" si="1093"/>
        <v>0</v>
      </c>
      <c r="BT211" s="351">
        <f t="shared" si="1094"/>
        <v>0</v>
      </c>
      <c r="BU211" s="352" t="e">
        <f t="shared" si="1095"/>
        <v>#DIV/0!</v>
      </c>
      <c r="BV211" s="353"/>
      <c r="BW211" s="358"/>
      <c r="BX211" s="355"/>
      <c r="BY211" s="356"/>
      <c r="BZ211" s="350"/>
      <c r="CA211" s="355"/>
      <c r="CB211" s="152"/>
      <c r="CC211" s="97" t="str">
        <f t="shared" si="1064"/>
        <v xml:space="preserve"> </v>
      </c>
      <c r="CD211" s="357">
        <f t="shared" si="1096"/>
        <v>0</v>
      </c>
      <c r="CE211" s="350">
        <f t="shared" si="1097"/>
        <v>0</v>
      </c>
      <c r="CF211" s="351">
        <f t="shared" si="1098"/>
        <v>0</v>
      </c>
      <c r="CG211" s="352" t="e">
        <f t="shared" si="1099"/>
        <v>#DIV/0!</v>
      </c>
      <c r="CH211" s="353"/>
      <c r="CI211" s="358"/>
      <c r="CJ211" s="355"/>
      <c r="CK211" s="356"/>
      <c r="CL211" s="350"/>
      <c r="CM211" s="355"/>
      <c r="CN211" s="152"/>
      <c r="CP211" s="65" t="str">
        <f t="shared" si="997"/>
        <v/>
      </c>
    </row>
    <row r="212" spans="1:94" x14ac:dyDescent="0.25">
      <c r="B212" s="342"/>
      <c r="C212" s="179"/>
      <c r="D212" s="363"/>
      <c r="E212" s="179"/>
      <c r="F212" s="343" t="s">
        <v>38</v>
      </c>
      <c r="G212" s="210"/>
      <c r="H212" s="210"/>
      <c r="I212" s="344"/>
      <c r="J212" s="344"/>
      <c r="K212" s="344">
        <f t="shared" si="1075"/>
        <v>0</v>
      </c>
      <c r="L212" s="345">
        <f t="shared" si="1076"/>
        <v>0</v>
      </c>
      <c r="M212" s="346">
        <f t="shared" si="1023"/>
        <v>0</v>
      </c>
      <c r="N212" s="347"/>
      <c r="O212" s="344"/>
      <c r="P212" s="213"/>
      <c r="Q212" s="348"/>
      <c r="R212" s="345"/>
      <c r="S212" s="362"/>
      <c r="T212" s="166"/>
      <c r="U212" s="97" t="str">
        <f t="shared" si="1024"/>
        <v xml:space="preserve"> </v>
      </c>
      <c r="V212" s="349">
        <f t="shared" si="1077"/>
        <v>0</v>
      </c>
      <c r="W212" s="350">
        <f t="shared" si="1078"/>
        <v>0</v>
      </c>
      <c r="X212" s="351">
        <f t="shared" si="1079"/>
        <v>0</v>
      </c>
      <c r="Y212" s="352" t="e">
        <f t="shared" si="1080"/>
        <v>#DIV/0!</v>
      </c>
      <c r="Z212" s="353"/>
      <c r="AA212" s="354"/>
      <c r="AB212" s="355"/>
      <c r="AC212" s="356"/>
      <c r="AD212" s="350"/>
      <c r="AE212" s="355"/>
      <c r="AF212" s="151"/>
      <c r="AG212" s="97" t="str">
        <f t="shared" si="1025"/>
        <v xml:space="preserve"> </v>
      </c>
      <c r="AH212" s="357">
        <f t="shared" si="1081"/>
        <v>0</v>
      </c>
      <c r="AI212" s="350">
        <f t="shared" si="1081"/>
        <v>0</v>
      </c>
      <c r="AJ212" s="351">
        <f t="shared" si="1082"/>
        <v>0</v>
      </c>
      <c r="AK212" s="352" t="e">
        <f t="shared" si="1083"/>
        <v>#DIV/0!</v>
      </c>
      <c r="AL212" s="353"/>
      <c r="AM212" s="358"/>
      <c r="AN212" s="355"/>
      <c r="AO212" s="356"/>
      <c r="AP212" s="350"/>
      <c r="AQ212" s="355"/>
      <c r="AR212" s="152"/>
      <c r="AS212" s="97" t="str">
        <f t="shared" si="1061"/>
        <v xml:space="preserve"> </v>
      </c>
      <c r="AT212" s="357">
        <f t="shared" si="1084"/>
        <v>0</v>
      </c>
      <c r="AU212" s="350">
        <f t="shared" si="1085"/>
        <v>0</v>
      </c>
      <c r="AV212" s="351">
        <f t="shared" si="1086"/>
        <v>0</v>
      </c>
      <c r="AW212" s="352" t="e">
        <f t="shared" si="1087"/>
        <v>#DIV/0!</v>
      </c>
      <c r="AX212" s="353"/>
      <c r="AY212" s="358"/>
      <c r="AZ212" s="355"/>
      <c r="BA212" s="356"/>
      <c r="BB212" s="350"/>
      <c r="BC212" s="355"/>
      <c r="BD212" s="152"/>
      <c r="BE212" s="97" t="str">
        <f t="shared" si="1062"/>
        <v xml:space="preserve"> </v>
      </c>
      <c r="BF212" s="357">
        <f t="shared" si="1088"/>
        <v>0</v>
      </c>
      <c r="BG212" s="350">
        <f t="shared" si="1089"/>
        <v>0</v>
      </c>
      <c r="BH212" s="351">
        <f t="shared" si="1090"/>
        <v>0</v>
      </c>
      <c r="BI212" s="352" t="e">
        <f t="shared" si="1091"/>
        <v>#DIV/0!</v>
      </c>
      <c r="BJ212" s="353"/>
      <c r="BK212" s="358"/>
      <c r="BL212" s="355"/>
      <c r="BM212" s="356"/>
      <c r="BN212" s="350"/>
      <c r="BO212" s="355"/>
      <c r="BP212" s="152"/>
      <c r="BQ212" s="97" t="str">
        <f t="shared" si="1063"/>
        <v xml:space="preserve"> </v>
      </c>
      <c r="BR212" s="357">
        <f t="shared" si="1092"/>
        <v>0</v>
      </c>
      <c r="BS212" s="350">
        <f t="shared" si="1093"/>
        <v>0</v>
      </c>
      <c r="BT212" s="351">
        <f t="shared" si="1094"/>
        <v>0</v>
      </c>
      <c r="BU212" s="352" t="e">
        <f t="shared" si="1095"/>
        <v>#DIV/0!</v>
      </c>
      <c r="BV212" s="353"/>
      <c r="BW212" s="358"/>
      <c r="BX212" s="355"/>
      <c r="BY212" s="356"/>
      <c r="BZ212" s="350"/>
      <c r="CA212" s="355"/>
      <c r="CB212" s="152"/>
      <c r="CC212" s="97" t="str">
        <f t="shared" si="1064"/>
        <v xml:space="preserve"> </v>
      </c>
      <c r="CD212" s="357">
        <f t="shared" si="1096"/>
        <v>0</v>
      </c>
      <c r="CE212" s="350">
        <f t="shared" si="1097"/>
        <v>0</v>
      </c>
      <c r="CF212" s="351">
        <f t="shared" si="1098"/>
        <v>0</v>
      </c>
      <c r="CG212" s="352" t="e">
        <f t="shared" si="1099"/>
        <v>#DIV/0!</v>
      </c>
      <c r="CH212" s="353"/>
      <c r="CI212" s="358"/>
      <c r="CJ212" s="355"/>
      <c r="CK212" s="356"/>
      <c r="CL212" s="350"/>
      <c r="CM212" s="355"/>
      <c r="CN212" s="152"/>
      <c r="CP212" s="65" t="str">
        <f t="shared" si="997"/>
        <v/>
      </c>
    </row>
    <row r="213" spans="1:94" x14ac:dyDescent="0.25">
      <c r="B213" s="322" t="s">
        <v>157</v>
      </c>
      <c r="C213" s="179"/>
      <c r="D213" s="363"/>
      <c r="E213" s="413" t="s">
        <v>158</v>
      </c>
      <c r="F213" s="413"/>
      <c r="G213" s="323"/>
      <c r="H213" s="323"/>
      <c r="I213" s="324"/>
      <c r="J213" s="324"/>
      <c r="K213" s="325">
        <f t="shared" si="1075"/>
        <v>0</v>
      </c>
      <c r="L213" s="326">
        <f t="shared" si="1076"/>
        <v>0</v>
      </c>
      <c r="M213" s="327">
        <f t="shared" si="1023"/>
        <v>0</v>
      </c>
      <c r="N213" s="328"/>
      <c r="O213" s="325">
        <f>L213-M213</f>
        <v>0</v>
      </c>
      <c r="P213" s="329"/>
      <c r="Q213" s="330">
        <f>100%</f>
        <v>1</v>
      </c>
      <c r="R213" s="326">
        <f>ROUND((Q213*M213),0)</f>
        <v>0</v>
      </c>
      <c r="S213" s="361"/>
      <c r="T213" s="331"/>
      <c r="U213" s="97" t="e">
        <f t="shared" si="1024"/>
        <v>#DIV/0!</v>
      </c>
      <c r="V213" s="332">
        <f t="shared" si="1077"/>
        <v>0</v>
      </c>
      <c r="W213" s="333">
        <f t="shared" si="1078"/>
        <v>0</v>
      </c>
      <c r="X213" s="334">
        <f t="shared" si="1079"/>
        <v>0</v>
      </c>
      <c r="Y213" s="335" t="e">
        <f t="shared" si="1080"/>
        <v>#DIV/0!</v>
      </c>
      <c r="Z213" s="336"/>
      <c r="AA213" s="337" t="e">
        <f>X213-Y213</f>
        <v>#DIV/0!</v>
      </c>
      <c r="AB213" s="338"/>
      <c r="AC213" s="339">
        <f>100%</f>
        <v>1</v>
      </c>
      <c r="AD213" s="333" t="e">
        <f>ROUND((AC213*Y213),0)</f>
        <v>#DIV/0!</v>
      </c>
      <c r="AE213" s="338"/>
      <c r="AF213" s="196" t="e">
        <f>Y213-M213</f>
        <v>#DIV/0!</v>
      </c>
      <c r="AG213" s="97" t="e">
        <f t="shared" si="1025"/>
        <v>#DIV/0!</v>
      </c>
      <c r="AH213" s="340">
        <f t="shared" si="1081"/>
        <v>0</v>
      </c>
      <c r="AI213" s="333">
        <f t="shared" si="1081"/>
        <v>0</v>
      </c>
      <c r="AJ213" s="334">
        <f t="shared" si="1082"/>
        <v>0</v>
      </c>
      <c r="AK213" s="335" t="e">
        <f t="shared" si="1083"/>
        <v>#DIV/0!</v>
      </c>
      <c r="AL213" s="336"/>
      <c r="AM213" s="341" t="e">
        <f>AJ213-AK213</f>
        <v>#DIV/0!</v>
      </c>
      <c r="AN213" s="338"/>
      <c r="AO213" s="339">
        <f>100%</f>
        <v>1</v>
      </c>
      <c r="AP213" s="333" t="e">
        <f>AO213*AK213</f>
        <v>#DIV/0!</v>
      </c>
      <c r="AQ213" s="338"/>
      <c r="AR213" s="197" t="e">
        <f>AK213-Y213</f>
        <v>#DIV/0!</v>
      </c>
      <c r="AS213" s="97" t="e">
        <f t="shared" si="1061"/>
        <v>#DIV/0!</v>
      </c>
      <c r="AT213" s="340">
        <f t="shared" si="1084"/>
        <v>0</v>
      </c>
      <c r="AU213" s="333">
        <f t="shared" si="1085"/>
        <v>0</v>
      </c>
      <c r="AV213" s="334">
        <f t="shared" si="1086"/>
        <v>0</v>
      </c>
      <c r="AW213" s="335" t="e">
        <f t="shared" si="1087"/>
        <v>#DIV/0!</v>
      </c>
      <c r="AX213" s="336"/>
      <c r="AY213" s="341" t="e">
        <f>AV213-AW213</f>
        <v>#DIV/0!</v>
      </c>
      <c r="AZ213" s="338"/>
      <c r="BA213" s="339">
        <f>100%</f>
        <v>1</v>
      </c>
      <c r="BB213" s="333" t="e">
        <f>BA213*AW213</f>
        <v>#DIV/0!</v>
      </c>
      <c r="BC213" s="338"/>
      <c r="BD213" s="198" t="e">
        <f>AW213-AK213</f>
        <v>#DIV/0!</v>
      </c>
      <c r="BE213" s="97" t="e">
        <f t="shared" si="1062"/>
        <v>#DIV/0!</v>
      </c>
      <c r="BF213" s="340">
        <f t="shared" si="1088"/>
        <v>0</v>
      </c>
      <c r="BG213" s="333">
        <f t="shared" si="1089"/>
        <v>0</v>
      </c>
      <c r="BH213" s="334">
        <f t="shared" si="1090"/>
        <v>0</v>
      </c>
      <c r="BI213" s="335" t="e">
        <f t="shared" si="1091"/>
        <v>#DIV/0!</v>
      </c>
      <c r="BJ213" s="336"/>
      <c r="BK213" s="341" t="e">
        <f>BH213-BI213</f>
        <v>#DIV/0!</v>
      </c>
      <c r="BL213" s="338"/>
      <c r="BM213" s="339">
        <f>100%</f>
        <v>1</v>
      </c>
      <c r="BN213" s="333" t="e">
        <f>BM213*BI213</f>
        <v>#DIV/0!</v>
      </c>
      <c r="BO213" s="338"/>
      <c r="BP213" s="199" t="e">
        <f>BI213-AW213</f>
        <v>#DIV/0!</v>
      </c>
      <c r="BQ213" s="97" t="e">
        <f t="shared" si="1063"/>
        <v>#DIV/0!</v>
      </c>
      <c r="BR213" s="340">
        <f t="shared" si="1092"/>
        <v>0</v>
      </c>
      <c r="BS213" s="333">
        <f t="shared" si="1093"/>
        <v>0</v>
      </c>
      <c r="BT213" s="334">
        <f t="shared" si="1094"/>
        <v>0</v>
      </c>
      <c r="BU213" s="335" t="e">
        <f t="shared" si="1095"/>
        <v>#DIV/0!</v>
      </c>
      <c r="BV213" s="336"/>
      <c r="BW213" s="341" t="e">
        <f>BT213-BU213</f>
        <v>#DIV/0!</v>
      </c>
      <c r="BX213" s="338"/>
      <c r="BY213" s="339">
        <f>100%</f>
        <v>1</v>
      </c>
      <c r="BZ213" s="333" t="e">
        <f>BY213*BU213</f>
        <v>#DIV/0!</v>
      </c>
      <c r="CA213" s="338"/>
      <c r="CB213" s="200" t="e">
        <f>BU213-BI213</f>
        <v>#DIV/0!</v>
      </c>
      <c r="CC213" s="97" t="e">
        <f t="shared" si="1064"/>
        <v>#DIV/0!</v>
      </c>
      <c r="CD213" s="340">
        <f t="shared" si="1096"/>
        <v>0</v>
      </c>
      <c r="CE213" s="333">
        <f t="shared" si="1097"/>
        <v>0</v>
      </c>
      <c r="CF213" s="334">
        <f t="shared" si="1098"/>
        <v>0</v>
      </c>
      <c r="CG213" s="335" t="e">
        <f t="shared" si="1099"/>
        <v>#DIV/0!</v>
      </c>
      <c r="CH213" s="336"/>
      <c r="CI213" s="341" t="e">
        <f>CF213-CG213</f>
        <v>#DIV/0!</v>
      </c>
      <c r="CJ213" s="338"/>
      <c r="CK213" s="339">
        <f>100%</f>
        <v>1</v>
      </c>
      <c r="CL213" s="333" t="e">
        <f>CK213*CG213</f>
        <v>#DIV/0!</v>
      </c>
      <c r="CM213" s="338"/>
      <c r="CN213" s="201" t="e">
        <f>CG213-BU213</f>
        <v>#DIV/0!</v>
      </c>
      <c r="CP213" s="65" t="str">
        <f t="shared" si="997"/>
        <v>G/V</v>
      </c>
    </row>
    <row r="214" spans="1:94" x14ac:dyDescent="0.25">
      <c r="B214" s="342"/>
      <c r="C214" s="179"/>
      <c r="D214" s="363"/>
      <c r="E214" s="179"/>
      <c r="F214" s="343" t="s">
        <v>37</v>
      </c>
      <c r="G214" s="210"/>
      <c r="H214" s="210"/>
      <c r="I214" s="344"/>
      <c r="J214" s="344"/>
      <c r="K214" s="344">
        <f t="shared" si="1075"/>
        <v>0</v>
      </c>
      <c r="L214" s="345">
        <f t="shared" si="1076"/>
        <v>0</v>
      </c>
      <c r="M214" s="346">
        <f t="shared" si="1023"/>
        <v>0</v>
      </c>
      <c r="N214" s="347"/>
      <c r="O214" s="344"/>
      <c r="P214" s="213"/>
      <c r="Q214" s="348"/>
      <c r="R214" s="345"/>
      <c r="S214" s="362"/>
      <c r="T214" s="166"/>
      <c r="U214" s="97" t="str">
        <f>IF(AF214&lt;&gt;0,"Kérem, indokolja az eltérést!"," ")</f>
        <v xml:space="preserve"> </v>
      </c>
      <c r="V214" s="349">
        <f t="shared" si="1077"/>
        <v>0</v>
      </c>
      <c r="W214" s="350">
        <f t="shared" si="1078"/>
        <v>0</v>
      </c>
      <c r="X214" s="351">
        <f t="shared" si="1079"/>
        <v>0</v>
      </c>
      <c r="Y214" s="352" t="e">
        <f t="shared" si="1080"/>
        <v>#DIV/0!</v>
      </c>
      <c r="Z214" s="353"/>
      <c r="AA214" s="354"/>
      <c r="AB214" s="355"/>
      <c r="AC214" s="356"/>
      <c r="AD214" s="350"/>
      <c r="AE214" s="355"/>
      <c r="AF214" s="151"/>
      <c r="AG214" s="97" t="str">
        <f t="shared" si="1025"/>
        <v xml:space="preserve"> </v>
      </c>
      <c r="AH214" s="357">
        <f t="shared" si="1081"/>
        <v>0</v>
      </c>
      <c r="AI214" s="350">
        <f t="shared" si="1081"/>
        <v>0</v>
      </c>
      <c r="AJ214" s="351">
        <f t="shared" si="1082"/>
        <v>0</v>
      </c>
      <c r="AK214" s="352" t="e">
        <f t="shared" si="1083"/>
        <v>#DIV/0!</v>
      </c>
      <c r="AL214" s="353"/>
      <c r="AM214" s="358"/>
      <c r="AN214" s="355"/>
      <c r="AO214" s="356"/>
      <c r="AP214" s="350"/>
      <c r="AQ214" s="355"/>
      <c r="AR214" s="152"/>
      <c r="AS214" s="97" t="str">
        <f t="shared" si="1061"/>
        <v xml:space="preserve"> </v>
      </c>
      <c r="AT214" s="357">
        <f t="shared" si="1084"/>
        <v>0</v>
      </c>
      <c r="AU214" s="350">
        <f t="shared" si="1085"/>
        <v>0</v>
      </c>
      <c r="AV214" s="351">
        <f t="shared" si="1086"/>
        <v>0</v>
      </c>
      <c r="AW214" s="352" t="e">
        <f t="shared" si="1087"/>
        <v>#DIV/0!</v>
      </c>
      <c r="AX214" s="353"/>
      <c r="AY214" s="358"/>
      <c r="AZ214" s="355"/>
      <c r="BA214" s="356"/>
      <c r="BB214" s="350"/>
      <c r="BC214" s="355"/>
      <c r="BD214" s="152"/>
      <c r="BE214" s="97" t="str">
        <f t="shared" si="1062"/>
        <v xml:space="preserve"> </v>
      </c>
      <c r="BF214" s="357">
        <f t="shared" si="1088"/>
        <v>0</v>
      </c>
      <c r="BG214" s="350">
        <f t="shared" si="1089"/>
        <v>0</v>
      </c>
      <c r="BH214" s="351">
        <f t="shared" si="1090"/>
        <v>0</v>
      </c>
      <c r="BI214" s="352" t="e">
        <f t="shared" si="1091"/>
        <v>#DIV/0!</v>
      </c>
      <c r="BJ214" s="353"/>
      <c r="BK214" s="358"/>
      <c r="BL214" s="355"/>
      <c r="BM214" s="356"/>
      <c r="BN214" s="350"/>
      <c r="BO214" s="355"/>
      <c r="BP214" s="152"/>
      <c r="BQ214" s="97" t="str">
        <f t="shared" si="1063"/>
        <v xml:space="preserve"> </v>
      </c>
      <c r="BR214" s="357">
        <f t="shared" si="1092"/>
        <v>0</v>
      </c>
      <c r="BS214" s="350">
        <f t="shared" si="1093"/>
        <v>0</v>
      </c>
      <c r="BT214" s="351">
        <f t="shared" si="1094"/>
        <v>0</v>
      </c>
      <c r="BU214" s="352" t="e">
        <f t="shared" si="1095"/>
        <v>#DIV/0!</v>
      </c>
      <c r="BV214" s="353"/>
      <c r="BW214" s="358"/>
      <c r="BX214" s="355"/>
      <c r="BY214" s="356"/>
      <c r="BZ214" s="350"/>
      <c r="CA214" s="355"/>
      <c r="CB214" s="152"/>
      <c r="CC214" s="97" t="str">
        <f t="shared" si="1064"/>
        <v xml:space="preserve"> </v>
      </c>
      <c r="CD214" s="357">
        <f t="shared" si="1096"/>
        <v>0</v>
      </c>
      <c r="CE214" s="350">
        <f t="shared" si="1097"/>
        <v>0</v>
      </c>
      <c r="CF214" s="351">
        <f t="shared" si="1098"/>
        <v>0</v>
      </c>
      <c r="CG214" s="352" t="e">
        <f t="shared" si="1099"/>
        <v>#DIV/0!</v>
      </c>
      <c r="CH214" s="353"/>
      <c r="CI214" s="358"/>
      <c r="CJ214" s="355"/>
      <c r="CK214" s="356"/>
      <c r="CL214" s="350"/>
      <c r="CM214" s="355"/>
      <c r="CN214" s="152"/>
      <c r="CP214" s="65" t="str">
        <f t="shared" si="997"/>
        <v/>
      </c>
    </row>
    <row r="215" spans="1:94" ht="15.75" thickBot="1" x14ac:dyDescent="0.3">
      <c r="B215" s="342"/>
      <c r="C215" s="179"/>
      <c r="D215" s="363"/>
      <c r="E215" s="179"/>
      <c r="F215" s="343" t="s">
        <v>38</v>
      </c>
      <c r="G215" s="210"/>
      <c r="H215" s="210"/>
      <c r="I215" s="344"/>
      <c r="J215" s="344"/>
      <c r="K215" s="344">
        <f t="shared" si="1075"/>
        <v>0</v>
      </c>
      <c r="L215" s="345">
        <f t="shared" si="1076"/>
        <v>0</v>
      </c>
      <c r="M215" s="365">
        <f t="shared" si="1023"/>
        <v>0</v>
      </c>
      <c r="N215" s="347"/>
      <c r="O215" s="344"/>
      <c r="P215" s="213"/>
      <c r="Q215" s="348"/>
      <c r="R215" s="345"/>
      <c r="S215" s="362"/>
      <c r="T215" s="366"/>
      <c r="U215" s="97" t="str">
        <f t="shared" si="1024"/>
        <v xml:space="preserve"> </v>
      </c>
      <c r="V215" s="349">
        <f t="shared" si="1077"/>
        <v>0</v>
      </c>
      <c r="W215" s="350">
        <f t="shared" si="1078"/>
        <v>0</v>
      </c>
      <c r="X215" s="351">
        <f t="shared" si="1079"/>
        <v>0</v>
      </c>
      <c r="Y215" s="352" t="e">
        <f t="shared" si="1080"/>
        <v>#DIV/0!</v>
      </c>
      <c r="Z215" s="353"/>
      <c r="AA215" s="367"/>
      <c r="AB215" s="355"/>
      <c r="AC215" s="356"/>
      <c r="AD215" s="350"/>
      <c r="AE215" s="355"/>
      <c r="AF215" s="151"/>
      <c r="AG215" s="97" t="str">
        <f t="shared" si="1025"/>
        <v xml:space="preserve"> </v>
      </c>
      <c r="AH215" s="357">
        <f t="shared" si="1081"/>
        <v>0</v>
      </c>
      <c r="AI215" s="350">
        <f t="shared" si="1081"/>
        <v>0</v>
      </c>
      <c r="AJ215" s="351">
        <f t="shared" si="1082"/>
        <v>0</v>
      </c>
      <c r="AK215" s="352" t="e">
        <f t="shared" si="1083"/>
        <v>#DIV/0!</v>
      </c>
      <c r="AL215" s="353"/>
      <c r="AM215" s="368"/>
      <c r="AN215" s="355"/>
      <c r="AO215" s="356"/>
      <c r="AP215" s="350"/>
      <c r="AQ215" s="355"/>
      <c r="AR215" s="152"/>
      <c r="AS215" s="97" t="str">
        <f t="shared" si="1061"/>
        <v xml:space="preserve"> </v>
      </c>
      <c r="AT215" s="357">
        <f t="shared" si="1084"/>
        <v>0</v>
      </c>
      <c r="AU215" s="350">
        <f t="shared" si="1085"/>
        <v>0</v>
      </c>
      <c r="AV215" s="351">
        <f t="shared" si="1086"/>
        <v>0</v>
      </c>
      <c r="AW215" s="352" t="e">
        <f t="shared" si="1087"/>
        <v>#DIV/0!</v>
      </c>
      <c r="AX215" s="353"/>
      <c r="AY215" s="368"/>
      <c r="AZ215" s="355"/>
      <c r="BA215" s="356"/>
      <c r="BB215" s="350"/>
      <c r="BC215" s="355"/>
      <c r="BD215" s="152"/>
      <c r="BE215" s="97" t="str">
        <f t="shared" si="1062"/>
        <v xml:space="preserve"> </v>
      </c>
      <c r="BF215" s="357">
        <f t="shared" si="1088"/>
        <v>0</v>
      </c>
      <c r="BG215" s="350">
        <f t="shared" si="1089"/>
        <v>0</v>
      </c>
      <c r="BH215" s="351">
        <f t="shared" si="1090"/>
        <v>0</v>
      </c>
      <c r="BI215" s="352" t="e">
        <f t="shared" si="1091"/>
        <v>#DIV/0!</v>
      </c>
      <c r="BJ215" s="353"/>
      <c r="BK215" s="368"/>
      <c r="BL215" s="355"/>
      <c r="BM215" s="356"/>
      <c r="BN215" s="350"/>
      <c r="BO215" s="355"/>
      <c r="BP215" s="152"/>
      <c r="BQ215" s="97" t="str">
        <f t="shared" si="1063"/>
        <v xml:space="preserve"> </v>
      </c>
      <c r="BR215" s="357">
        <f t="shared" si="1092"/>
        <v>0</v>
      </c>
      <c r="BS215" s="350">
        <f t="shared" si="1093"/>
        <v>0</v>
      </c>
      <c r="BT215" s="351">
        <f t="shared" si="1094"/>
        <v>0</v>
      </c>
      <c r="BU215" s="352" t="e">
        <f t="shared" si="1095"/>
        <v>#DIV/0!</v>
      </c>
      <c r="BV215" s="353"/>
      <c r="BW215" s="368"/>
      <c r="BX215" s="355"/>
      <c r="BY215" s="356"/>
      <c r="BZ215" s="350"/>
      <c r="CA215" s="355"/>
      <c r="CB215" s="152"/>
      <c r="CC215" s="97" t="str">
        <f t="shared" si="1064"/>
        <v xml:space="preserve"> </v>
      </c>
      <c r="CD215" s="357">
        <f t="shared" si="1096"/>
        <v>0</v>
      </c>
      <c r="CE215" s="350">
        <f t="shared" si="1097"/>
        <v>0</v>
      </c>
      <c r="CF215" s="351">
        <f t="shared" si="1098"/>
        <v>0</v>
      </c>
      <c r="CG215" s="352" t="e">
        <f t="shared" si="1099"/>
        <v>#DIV/0!</v>
      </c>
      <c r="CH215" s="353"/>
      <c r="CI215" s="368"/>
      <c r="CJ215" s="355"/>
      <c r="CK215" s="356"/>
      <c r="CL215" s="350"/>
      <c r="CM215" s="355"/>
      <c r="CN215" s="152"/>
      <c r="CP215" s="65" t="str">
        <f t="shared" si="997"/>
        <v/>
      </c>
    </row>
    <row r="216" spans="1:94" ht="15.75" thickBot="1" x14ac:dyDescent="0.3">
      <c r="B216" s="180" t="s">
        <v>119</v>
      </c>
      <c r="C216" s="417" t="s">
        <v>128</v>
      </c>
      <c r="D216" s="418"/>
      <c r="E216" s="418"/>
      <c r="F216" s="419"/>
      <c r="G216" s="180"/>
      <c r="H216" s="180"/>
      <c r="I216" s="181"/>
      <c r="J216" s="181"/>
      <c r="K216" s="181"/>
      <c r="L216" s="370">
        <f>L6+L28+L64+L128+L143+L151+L180</f>
        <v>0</v>
      </c>
      <c r="M216" s="370">
        <f>M6+M28+M64+M128+M143+M151+M180</f>
        <v>0</v>
      </c>
      <c r="N216" s="182"/>
      <c r="O216" s="183">
        <f>O6+O28+O64+O128+O143+O151+O180</f>
        <v>0</v>
      </c>
      <c r="P216" s="183"/>
      <c r="Q216" s="184"/>
      <c r="R216" s="185">
        <f>R6+R28+R64+R128+R143+R151+R180</f>
        <v>0</v>
      </c>
      <c r="S216" s="183"/>
      <c r="U216" s="97" t="str">
        <f t="shared" si="1024"/>
        <v xml:space="preserve"> </v>
      </c>
      <c r="V216" s="186"/>
      <c r="W216" s="181"/>
      <c r="X216" s="187" t="e">
        <f>X6+X28+X64+X128+X143+X151+X180</f>
        <v>#DIV/0!</v>
      </c>
      <c r="Y216" s="188" t="e">
        <f>Y6+Y28+Y64+Y128+Y143+Y151+Y180</f>
        <v>#DIV/0!</v>
      </c>
      <c r="Z216" s="189"/>
      <c r="AA216" s="190" t="e">
        <f>AA6+AA28+AA64+AA128+AA143+AA151+AA180</f>
        <v>#DIV/0!</v>
      </c>
      <c r="AB216" s="189"/>
      <c r="AC216" s="185"/>
      <c r="AD216" s="185" t="e">
        <f>AD6+AD28+AD64+AD128+AD143+AD151+AD180</f>
        <v>#DIV/0!</v>
      </c>
      <c r="AE216" s="189"/>
      <c r="AF216" s="151"/>
      <c r="AG216" s="97" t="str">
        <f t="shared" si="1025"/>
        <v xml:space="preserve"> </v>
      </c>
      <c r="AH216" s="186"/>
      <c r="AI216" s="181"/>
      <c r="AJ216" s="181" t="e">
        <f>AJ6+AJ28+AJ64+AJ128+AJ143+AJ151+AJ180</f>
        <v>#DIV/0!</v>
      </c>
      <c r="AK216" s="181" t="e">
        <f>AK6+AK28+AK64+AK128+AK143+AK151+AK180</f>
        <v>#DIV/0!</v>
      </c>
      <c r="AL216" s="189"/>
      <c r="AM216" s="185" t="e">
        <f>AM6+AM28+AM64+AM128+AM143+AM151+AM180</f>
        <v>#DIV/0!</v>
      </c>
      <c r="AN216" s="189"/>
      <c r="AO216" s="185"/>
      <c r="AP216" s="185" t="e">
        <f>AP6+AP28+AP64+AP128+AP143+AP151+AP180</f>
        <v>#DIV/0!</v>
      </c>
      <c r="AQ216" s="189"/>
      <c r="AR216" s="152"/>
      <c r="AS216" s="97" t="str">
        <f t="shared" si="1061"/>
        <v xml:space="preserve"> </v>
      </c>
      <c r="AT216" s="186"/>
      <c r="AU216" s="181"/>
      <c r="AV216" s="181" t="e">
        <f>AV6+AV28+AV64+AV128+AV143+AV151+AV180</f>
        <v>#DIV/0!</v>
      </c>
      <c r="AW216" s="181" t="e">
        <f>AW6+AW28+AW64+AW128+AW143+AW151+AW180</f>
        <v>#DIV/0!</v>
      </c>
      <c r="AX216" s="189"/>
      <c r="AY216" s="185" t="e">
        <f>AY6+AY28+AY64+AY128+AY143+AY151+AY180</f>
        <v>#DIV/0!</v>
      </c>
      <c r="AZ216" s="189"/>
      <c r="BA216" s="185"/>
      <c r="BB216" s="185" t="e">
        <f>BB6+BB28+BB64+BB128+BB143+BB151+BB180</f>
        <v>#DIV/0!</v>
      </c>
      <c r="BC216" s="189"/>
      <c r="BD216" s="152"/>
      <c r="BE216" s="97" t="str">
        <f t="shared" si="1062"/>
        <v xml:space="preserve"> </v>
      </c>
      <c r="BF216" s="186"/>
      <c r="BG216" s="181"/>
      <c r="BH216" s="181" t="e">
        <f>BH6+BH28+BH64+BH128+BH143+BH151+BH180</f>
        <v>#DIV/0!</v>
      </c>
      <c r="BI216" s="181" t="e">
        <f>BI6+BI28+BI64+BI128+BI143+BI151+BI180</f>
        <v>#DIV/0!</v>
      </c>
      <c r="BJ216" s="189"/>
      <c r="BK216" s="185" t="e">
        <f>BK6+BK28+BK64+BK128+BK143+BK151+BK180</f>
        <v>#DIV/0!</v>
      </c>
      <c r="BL216" s="189"/>
      <c r="BM216" s="185"/>
      <c r="BN216" s="185" t="e">
        <f>BN6+BN28+BN64+BN128+BN143+BN151+BN180</f>
        <v>#DIV/0!</v>
      </c>
      <c r="BO216" s="189"/>
      <c r="BP216" s="152"/>
      <c r="BQ216" s="97" t="str">
        <f t="shared" si="1063"/>
        <v xml:space="preserve"> </v>
      </c>
      <c r="BR216" s="186"/>
      <c r="BS216" s="181"/>
      <c r="BT216" s="181" t="e">
        <f>BT6+BT28+BT64+BT128+BT143+BT151+BT180</f>
        <v>#DIV/0!</v>
      </c>
      <c r="BU216" s="181" t="e">
        <f>BU6+BU28+BU64+BU128+BU143+BU151+BU180</f>
        <v>#DIV/0!</v>
      </c>
      <c r="BV216" s="189"/>
      <c r="BW216" s="185" t="e">
        <f>BW6+BW28+BW64+BW128+BW143+BW151+BW180</f>
        <v>#DIV/0!</v>
      </c>
      <c r="BX216" s="189"/>
      <c r="BY216" s="185"/>
      <c r="BZ216" s="185" t="e">
        <f>BZ6+BZ28+BZ64+BZ128+BZ143+BZ151+BZ180</f>
        <v>#DIV/0!</v>
      </c>
      <c r="CA216" s="189"/>
      <c r="CB216" s="152"/>
      <c r="CC216" s="97" t="str">
        <f t="shared" si="1064"/>
        <v xml:space="preserve"> </v>
      </c>
      <c r="CD216" s="186"/>
      <c r="CE216" s="181"/>
      <c r="CF216" s="181" t="e">
        <f>CF6+CF28+CF64+CF128+CF143+CF151+CF180</f>
        <v>#DIV/0!</v>
      </c>
      <c r="CG216" s="181" t="e">
        <f>CG6+CG28+CG64+CG128+CG143+CG151+CG180</f>
        <v>#DIV/0!</v>
      </c>
      <c r="CH216" s="189"/>
      <c r="CI216" s="185" t="e">
        <f>CI6+CI28+CI64+CI128+CI143+CI151+CI180</f>
        <v>#DIV/0!</v>
      </c>
      <c r="CJ216" s="189"/>
      <c r="CK216" s="185"/>
      <c r="CL216" s="185" t="e">
        <f>CL6+CL28+CL64+CL128+CL143+CL151+CL180</f>
        <v>#DIV/0!</v>
      </c>
      <c r="CM216" s="189"/>
      <c r="CN216" s="152"/>
      <c r="CP216" s="65" t="str">
        <f t="shared" si="997"/>
        <v/>
      </c>
    </row>
    <row r="217" spans="1:94" ht="15.75" thickBot="1" x14ac:dyDescent="0.3">
      <c r="B217" s="180" t="s">
        <v>120</v>
      </c>
      <c r="C217" s="420" t="s">
        <v>129</v>
      </c>
      <c r="D217" s="421"/>
      <c r="E217" s="421"/>
      <c r="F217" s="422"/>
      <c r="G217" s="191"/>
      <c r="H217" s="192"/>
      <c r="I217" s="193"/>
      <c r="J217" s="193"/>
      <c r="K217" s="187"/>
      <c r="L217" s="375"/>
      <c r="M217" s="374" t="e">
        <f>(L217/L216)*M216</f>
        <v>#DIV/0!</v>
      </c>
      <c r="N217" s="369">
        <f t="shared" ref="N217" si="1100">ROUNDDOWN(IF($K$225=2,N216*0.07,N216*0.01),0)</f>
        <v>0</v>
      </c>
      <c r="O217" s="372" t="e">
        <f>(L217/L216)*O216</f>
        <v>#DIV/0!</v>
      </c>
      <c r="P217" s="183">
        <f t="shared" ref="P217" si="1101">ROUNDDOWN(IF($K$225=2,P216*0.07,P216*0.01),0)</f>
        <v>0</v>
      </c>
      <c r="Q217" s="183"/>
      <c r="R217" s="372" t="e">
        <f>(L217/L216)*R216</f>
        <v>#DIV/0!</v>
      </c>
      <c r="S217" s="185"/>
      <c r="U217" s="194" t="e">
        <f t="shared" si="1024"/>
        <v>#DIV/0!</v>
      </c>
      <c r="V217" s="195"/>
      <c r="W217" s="181"/>
      <c r="X217" s="373" t="e">
        <f>($L$217/$L$216)*X216</f>
        <v>#DIV/0!</v>
      </c>
      <c r="Y217" s="373" t="e">
        <f>($L$217/$L$216)*Y216</f>
        <v>#DIV/0!</v>
      </c>
      <c r="Z217" s="189"/>
      <c r="AA217" s="373" t="e">
        <f>($L$217/$L$216)*AA216</f>
        <v>#DIV/0!</v>
      </c>
      <c r="AB217" s="189"/>
      <c r="AC217" s="185"/>
      <c r="AD217" s="373" t="e">
        <f>($L$217/$L$216)*AD216</f>
        <v>#DIV/0!</v>
      </c>
      <c r="AE217" s="189"/>
      <c r="AF217" s="196" t="e">
        <f>Y217-M217</f>
        <v>#DIV/0!</v>
      </c>
      <c r="AG217" s="194" t="e">
        <f t="shared" si="1025"/>
        <v>#DIV/0!</v>
      </c>
      <c r="AH217" s="195"/>
      <c r="AI217" s="181"/>
      <c r="AJ217" s="373" t="e">
        <f>($L$217/$L$216)*AJ216</f>
        <v>#DIV/0!</v>
      </c>
      <c r="AK217" s="373" t="e">
        <f>($L$217/$L$216)*AK216</f>
        <v>#DIV/0!</v>
      </c>
      <c r="AL217" s="189"/>
      <c r="AM217" s="373" t="e">
        <f>($L$217/$L$216)*AM216</f>
        <v>#DIV/0!</v>
      </c>
      <c r="AN217" s="189"/>
      <c r="AO217" s="185"/>
      <c r="AP217" s="373" t="e">
        <f>($L$217/$L$216)*AP216</f>
        <v>#DIV/0!</v>
      </c>
      <c r="AQ217" s="189"/>
      <c r="AR217" s="197" t="e">
        <f>AK217-Y217</f>
        <v>#DIV/0!</v>
      </c>
      <c r="AS217" s="194" t="e">
        <f t="shared" si="1061"/>
        <v>#DIV/0!</v>
      </c>
      <c r="AT217" s="195"/>
      <c r="AU217" s="181"/>
      <c r="AV217" s="373" t="e">
        <f>($L$217/$L$216)*AV216</f>
        <v>#DIV/0!</v>
      </c>
      <c r="AW217" s="373" t="e">
        <f>($L$217/$L$216)*AW216</f>
        <v>#DIV/0!</v>
      </c>
      <c r="AX217" s="189"/>
      <c r="AY217" s="373" t="e">
        <f>($L$217/$L$216)*AY216</f>
        <v>#DIV/0!</v>
      </c>
      <c r="AZ217" s="189"/>
      <c r="BA217" s="185"/>
      <c r="BB217" s="373" t="e">
        <f>($L$217/$L$216)*BB216</f>
        <v>#DIV/0!</v>
      </c>
      <c r="BC217" s="189"/>
      <c r="BD217" s="198" t="e">
        <f>AW217-AK217</f>
        <v>#DIV/0!</v>
      </c>
      <c r="BE217" s="194" t="e">
        <f t="shared" si="1062"/>
        <v>#DIV/0!</v>
      </c>
      <c r="BF217" s="195"/>
      <c r="BG217" s="181"/>
      <c r="BH217" s="373" t="e">
        <f>($L$217/$L$216)*BH216</f>
        <v>#DIV/0!</v>
      </c>
      <c r="BI217" s="373" t="e">
        <f>($L$217/$L$216)*BI216</f>
        <v>#DIV/0!</v>
      </c>
      <c r="BJ217" s="189"/>
      <c r="BK217" s="373" t="e">
        <f>($L$217/$L$216)*BK216</f>
        <v>#DIV/0!</v>
      </c>
      <c r="BL217" s="189"/>
      <c r="BM217" s="185"/>
      <c r="BN217" s="373" t="e">
        <f>($L$217/$L$216)*BN216</f>
        <v>#DIV/0!</v>
      </c>
      <c r="BO217" s="189"/>
      <c r="BP217" s="199" t="e">
        <f>BI217-AW217</f>
        <v>#DIV/0!</v>
      </c>
      <c r="BQ217" s="194" t="e">
        <f t="shared" si="1063"/>
        <v>#DIV/0!</v>
      </c>
      <c r="BR217" s="195"/>
      <c r="BS217" s="181"/>
      <c r="BT217" s="373" t="e">
        <f>($L$217/$L$216)*BT216</f>
        <v>#DIV/0!</v>
      </c>
      <c r="BU217" s="373" t="e">
        <f>($L$217/$L$216)*BU216</f>
        <v>#DIV/0!</v>
      </c>
      <c r="BV217" s="189"/>
      <c r="BW217" s="373" t="e">
        <f>($L$217/$L$216)*BW216</f>
        <v>#DIV/0!</v>
      </c>
      <c r="BX217" s="189"/>
      <c r="BY217" s="185"/>
      <c r="BZ217" s="373" t="e">
        <f>($L$217/$L$216)*BZ216</f>
        <v>#DIV/0!</v>
      </c>
      <c r="CA217" s="189"/>
      <c r="CB217" s="200" t="e">
        <f>BU217-BI217</f>
        <v>#DIV/0!</v>
      </c>
      <c r="CC217" s="194" t="e">
        <f t="shared" si="1064"/>
        <v>#DIV/0!</v>
      </c>
      <c r="CD217" s="195"/>
      <c r="CE217" s="181"/>
      <c r="CF217" s="373" t="e">
        <f>($L$217/$L$216)*CF216</f>
        <v>#DIV/0!</v>
      </c>
      <c r="CG217" s="373" t="e">
        <f>($L$217/$L$216)*CG216</f>
        <v>#DIV/0!</v>
      </c>
      <c r="CH217" s="189"/>
      <c r="CI217" s="373" t="e">
        <f>($L$217/$L$216)*CI216</f>
        <v>#DIV/0!</v>
      </c>
      <c r="CJ217" s="189"/>
      <c r="CK217" s="185"/>
      <c r="CL217" s="373" t="e">
        <f>($L$217/$L$216)*CL216</f>
        <v>#DIV/0!</v>
      </c>
      <c r="CM217" s="189"/>
      <c r="CN217" s="201" t="e">
        <f>CG217-BU217</f>
        <v>#DIV/0!</v>
      </c>
    </row>
    <row r="218" spans="1:94" x14ac:dyDescent="0.25">
      <c r="B218" s="202" t="s">
        <v>121</v>
      </c>
      <c r="C218" s="429" t="s">
        <v>127</v>
      </c>
      <c r="D218" s="430"/>
      <c r="E218" s="430"/>
      <c r="F218" s="431"/>
      <c r="G218" s="203"/>
      <c r="H218" s="204"/>
      <c r="I218" s="205"/>
      <c r="J218" s="205"/>
      <c r="K218" s="206"/>
      <c r="L218" s="371">
        <f>L216+L217</f>
        <v>0</v>
      </c>
      <c r="Q218" s="207"/>
      <c r="V218" s="204"/>
      <c r="W218" s="206"/>
      <c r="X218" s="206" t="e">
        <f>X216+X217</f>
        <v>#DIV/0!</v>
      </c>
      <c r="AH218" s="204"/>
      <c r="AI218" s="206"/>
      <c r="AJ218" s="206" t="e">
        <f>AJ216+AJ217</f>
        <v>#DIV/0!</v>
      </c>
      <c r="AT218" s="204"/>
      <c r="AU218" s="206"/>
      <c r="AV218" s="206" t="e">
        <f>AV216+AV217</f>
        <v>#DIV/0!</v>
      </c>
      <c r="BF218" s="204"/>
      <c r="BG218" s="206"/>
      <c r="BH218" s="206" t="e">
        <f>BH216+BH217</f>
        <v>#DIV/0!</v>
      </c>
      <c r="BR218" s="204"/>
      <c r="BS218" s="206"/>
      <c r="BT218" s="206" t="e">
        <f>BT216+BT217</f>
        <v>#DIV/0!</v>
      </c>
      <c r="CD218" s="204"/>
      <c r="CE218" s="206"/>
      <c r="CF218" s="206" t="e">
        <f>CF216+CF217</f>
        <v>#DIV/0!</v>
      </c>
    </row>
    <row r="219" spans="1:94" x14ac:dyDescent="0.25">
      <c r="A219" s="208"/>
      <c r="B219" s="209" t="s">
        <v>122</v>
      </c>
      <c r="C219" s="423" t="s">
        <v>34</v>
      </c>
      <c r="D219" s="424"/>
      <c r="E219" s="424"/>
      <c r="F219" s="425"/>
      <c r="G219" s="210"/>
      <c r="H219" s="211"/>
      <c r="I219" s="212"/>
      <c r="J219" s="212"/>
      <c r="K219" s="213"/>
      <c r="L219" s="213">
        <f>K219*H219</f>
        <v>0</v>
      </c>
      <c r="Q219" s="207"/>
      <c r="V219" s="214"/>
      <c r="W219" s="215"/>
      <c r="X219" s="215">
        <f>W219*V219</f>
        <v>0</v>
      </c>
      <c r="AH219" s="214"/>
      <c r="AI219" s="215"/>
      <c r="AJ219" s="215">
        <f>AI219*AH219</f>
        <v>0</v>
      </c>
      <c r="AT219" s="214"/>
      <c r="AU219" s="215"/>
      <c r="AV219" s="215">
        <f>AU219*AT219</f>
        <v>0</v>
      </c>
      <c r="BF219" s="214"/>
      <c r="BG219" s="215"/>
      <c r="BH219" s="215">
        <f>BG219*BF219</f>
        <v>0</v>
      </c>
      <c r="BR219" s="214"/>
      <c r="BS219" s="215"/>
      <c r="BT219" s="215">
        <f>BS219*BR219</f>
        <v>0</v>
      </c>
      <c r="CD219" s="214"/>
      <c r="CE219" s="215"/>
      <c r="CF219" s="215">
        <f>CE219*CD219</f>
        <v>0</v>
      </c>
    </row>
    <row r="220" spans="1:94" ht="15.75" thickBot="1" x14ac:dyDescent="0.3">
      <c r="B220" s="216" t="s">
        <v>123</v>
      </c>
      <c r="C220" s="426" t="s">
        <v>126</v>
      </c>
      <c r="D220" s="427"/>
      <c r="E220" s="427"/>
      <c r="F220" s="428"/>
      <c r="G220" s="217"/>
      <c r="H220" s="218"/>
      <c r="I220" s="219"/>
      <c r="J220" s="219"/>
      <c r="K220" s="220"/>
      <c r="L220" s="220">
        <f>L218+L219</f>
        <v>0</v>
      </c>
      <c r="Q220" s="207"/>
      <c r="V220" s="218"/>
      <c r="W220" s="220"/>
      <c r="X220" s="220" t="e">
        <f>X218+X219</f>
        <v>#DIV/0!</v>
      </c>
      <c r="AH220" s="218"/>
      <c r="AI220" s="220"/>
      <c r="AJ220" s="220" t="e">
        <f>AJ218+AJ219</f>
        <v>#DIV/0!</v>
      </c>
      <c r="AT220" s="218"/>
      <c r="AU220" s="220"/>
      <c r="AV220" s="220" t="e">
        <f>AV218+AV219</f>
        <v>#DIV/0!</v>
      </c>
      <c r="BF220" s="218"/>
      <c r="BG220" s="220"/>
      <c r="BH220" s="220" t="e">
        <f>BH218+BH219</f>
        <v>#DIV/0!</v>
      </c>
      <c r="BR220" s="218"/>
      <c r="BS220" s="220"/>
      <c r="BT220" s="220" t="e">
        <f>BT218+BT219</f>
        <v>#DIV/0!</v>
      </c>
      <c r="CD220" s="218"/>
      <c r="CE220" s="220"/>
      <c r="CF220" s="220" t="e">
        <f>CF218+CF219</f>
        <v>#DIV/0!</v>
      </c>
    </row>
    <row r="221" spans="1:94" ht="15.75" thickBot="1" x14ac:dyDescent="0.3">
      <c r="Q221" s="207"/>
      <c r="X221" s="221" t="s">
        <v>168</v>
      </c>
      <c r="Y221" s="222"/>
      <c r="Z221" s="222"/>
      <c r="AA221" s="222"/>
      <c r="AB221" s="222"/>
      <c r="AC221" s="222"/>
      <c r="AD221" s="223"/>
      <c r="AE221" s="222"/>
      <c r="AF221" s="224">
        <f>SUMIF(AF84:AF217,"&gt;0")</f>
        <v>0</v>
      </c>
      <c r="AJ221" s="225" t="s">
        <v>168</v>
      </c>
      <c r="AK221" s="226"/>
      <c r="AL221" s="226"/>
      <c r="AM221" s="226"/>
      <c r="AN221" s="226"/>
      <c r="AO221" s="226"/>
      <c r="AP221" s="227"/>
      <c r="AQ221" s="226"/>
      <c r="AR221" s="228">
        <f>SUMIF(AR84:AR217,"&gt;0")</f>
        <v>0</v>
      </c>
      <c r="AV221" s="229" t="s">
        <v>168</v>
      </c>
      <c r="AW221" s="230"/>
      <c r="AX221" s="230"/>
      <c r="AY221" s="230"/>
      <c r="AZ221" s="230"/>
      <c r="BA221" s="230"/>
      <c r="BB221" s="231"/>
      <c r="BC221" s="230"/>
      <c r="BD221" s="232">
        <f>SUMIF(BD84:BD217,"&gt;0")</f>
        <v>0</v>
      </c>
      <c r="BH221" s="233" t="s">
        <v>168</v>
      </c>
      <c r="BI221" s="234"/>
      <c r="BJ221" s="234"/>
      <c r="BK221" s="234"/>
      <c r="BL221" s="234"/>
      <c r="BM221" s="234"/>
      <c r="BN221" s="235"/>
      <c r="BO221" s="234"/>
      <c r="BP221" s="236">
        <f>SUMIF(BP84:BP217,"&gt;0")</f>
        <v>0</v>
      </c>
      <c r="BT221" s="237" t="s">
        <v>168</v>
      </c>
      <c r="BU221" s="238"/>
      <c r="BV221" s="238"/>
      <c r="BW221" s="238"/>
      <c r="BX221" s="238"/>
      <c r="BY221" s="238"/>
      <c r="BZ221" s="239"/>
      <c r="CA221" s="238"/>
      <c r="CB221" s="240">
        <f>SUMIF(CB84:CB217,"&gt;0")</f>
        <v>0</v>
      </c>
      <c r="CF221" s="241" t="s">
        <v>168</v>
      </c>
      <c r="CG221" s="242"/>
      <c r="CH221" s="242"/>
      <c r="CI221" s="242"/>
      <c r="CJ221" s="242"/>
      <c r="CK221" s="242"/>
      <c r="CL221" s="243"/>
      <c r="CM221" s="242"/>
      <c r="CN221" s="244">
        <f>SUMIF(CN84:CN217,"&gt;0")</f>
        <v>0</v>
      </c>
    </row>
    <row r="222" spans="1:94" ht="15.75" thickBot="1" x14ac:dyDescent="0.3">
      <c r="Q222" s="207"/>
      <c r="X222" s="245" t="s">
        <v>169</v>
      </c>
      <c r="Y222" s="246"/>
      <c r="Z222" s="246"/>
      <c r="AA222" s="246"/>
      <c r="AB222" s="246"/>
      <c r="AC222" s="246"/>
      <c r="AD222" s="247"/>
      <c r="AE222" s="246"/>
      <c r="AF222" s="248">
        <v>0</v>
      </c>
      <c r="AJ222" s="249" t="s">
        <v>169</v>
      </c>
      <c r="AK222" s="250"/>
      <c r="AL222" s="250"/>
      <c r="AM222" s="250"/>
      <c r="AN222" s="250"/>
      <c r="AO222" s="250"/>
      <c r="AP222" s="251"/>
      <c r="AQ222" s="250"/>
      <c r="AR222" s="248">
        <f>AF221+AF222</f>
        <v>0</v>
      </c>
      <c r="AV222" s="252" t="s">
        <v>169</v>
      </c>
      <c r="AW222" s="253"/>
      <c r="AX222" s="253"/>
      <c r="AY222" s="253"/>
      <c r="AZ222" s="253"/>
      <c r="BA222" s="253"/>
      <c r="BB222" s="254"/>
      <c r="BC222" s="253"/>
      <c r="BD222" s="248">
        <f>AR221+AR222</f>
        <v>0</v>
      </c>
      <c r="BH222" s="255" t="s">
        <v>169</v>
      </c>
      <c r="BI222" s="256"/>
      <c r="BJ222" s="256"/>
      <c r="BK222" s="256"/>
      <c r="BL222" s="256"/>
      <c r="BM222" s="256"/>
      <c r="BN222" s="257"/>
      <c r="BO222" s="256"/>
      <c r="BP222" s="248">
        <f>BD221+BD222</f>
        <v>0</v>
      </c>
      <c r="BT222" s="258" t="s">
        <v>169</v>
      </c>
      <c r="BU222" s="259"/>
      <c r="BV222" s="259"/>
      <c r="BW222" s="259"/>
      <c r="BX222" s="259"/>
      <c r="BY222" s="259"/>
      <c r="BZ222" s="260"/>
      <c r="CA222" s="259"/>
      <c r="CB222" s="248">
        <f>BP221+BP222</f>
        <v>0</v>
      </c>
      <c r="CF222" s="261" t="s">
        <v>169</v>
      </c>
      <c r="CG222" s="262"/>
      <c r="CH222" s="262"/>
      <c r="CI222" s="262"/>
      <c r="CJ222" s="262"/>
      <c r="CK222" s="262"/>
      <c r="CL222" s="263"/>
      <c r="CM222" s="262"/>
      <c r="CN222" s="264">
        <f>CB221+CB222</f>
        <v>0</v>
      </c>
    </row>
    <row r="223" spans="1:94" ht="15.75" thickBot="1" x14ac:dyDescent="0.3">
      <c r="Q223" s="207"/>
      <c r="X223" s="464" t="s">
        <v>170</v>
      </c>
      <c r="Y223" s="465"/>
      <c r="Z223" s="465"/>
      <c r="AA223" s="465"/>
      <c r="AB223" s="465"/>
      <c r="AC223" s="465"/>
      <c r="AD223" s="466"/>
      <c r="AE223" s="265"/>
      <c r="AF223" s="266" t="e">
        <f>(AF221+AF222)/M216</f>
        <v>#DIV/0!</v>
      </c>
      <c r="AJ223" s="458" t="s">
        <v>170</v>
      </c>
      <c r="AK223" s="459"/>
      <c r="AL223" s="459"/>
      <c r="AM223" s="459"/>
      <c r="AN223" s="459"/>
      <c r="AO223" s="459"/>
      <c r="AP223" s="460"/>
      <c r="AQ223" s="267"/>
      <c r="AR223" s="268" t="e">
        <f>(AR221+AR222)/$M$216</f>
        <v>#DIV/0!</v>
      </c>
      <c r="AV223" s="470" t="s">
        <v>170</v>
      </c>
      <c r="AW223" s="471"/>
      <c r="AX223" s="471"/>
      <c r="AY223" s="471"/>
      <c r="AZ223" s="471"/>
      <c r="BA223" s="471"/>
      <c r="BB223" s="472"/>
      <c r="BC223" s="269"/>
      <c r="BD223" s="270" t="e">
        <f>(BD221+BD222)/$M$216</f>
        <v>#DIV/0!</v>
      </c>
      <c r="BH223" s="398" t="s">
        <v>170</v>
      </c>
      <c r="BI223" s="399"/>
      <c r="BJ223" s="399"/>
      <c r="BK223" s="399"/>
      <c r="BL223" s="399"/>
      <c r="BM223" s="399"/>
      <c r="BN223" s="400"/>
      <c r="BO223" s="271"/>
      <c r="BP223" s="272" t="e">
        <f>(BP221+BP222)/$M$216</f>
        <v>#DIV/0!</v>
      </c>
      <c r="BT223" s="404" t="s">
        <v>170</v>
      </c>
      <c r="BU223" s="405"/>
      <c r="BV223" s="405"/>
      <c r="BW223" s="405"/>
      <c r="BX223" s="405"/>
      <c r="BY223" s="405"/>
      <c r="BZ223" s="406"/>
      <c r="CA223" s="273"/>
      <c r="CB223" s="274" t="e">
        <f>(CB221+CB222)/$M$216</f>
        <v>#DIV/0!</v>
      </c>
      <c r="CF223" s="385" t="s">
        <v>170</v>
      </c>
      <c r="CG223" s="386"/>
      <c r="CH223" s="386"/>
      <c r="CI223" s="386"/>
      <c r="CJ223" s="386"/>
      <c r="CK223" s="386"/>
      <c r="CL223" s="387"/>
      <c r="CM223" s="275"/>
      <c r="CN223" s="276" t="e">
        <f>(CN221+CN222)/$M$216</f>
        <v>#DIV/0!</v>
      </c>
    </row>
    <row r="224" spans="1:94" ht="15.75" thickBot="1" x14ac:dyDescent="0.3">
      <c r="B224" s="66"/>
      <c r="I224" s="391"/>
      <c r="J224" s="391"/>
      <c r="K224" s="391"/>
      <c r="Q224" s="207"/>
      <c r="X224" s="467"/>
      <c r="Y224" s="468"/>
      <c r="Z224" s="468"/>
      <c r="AA224" s="468"/>
      <c r="AB224" s="468"/>
      <c r="AC224" s="468"/>
      <c r="AD224" s="469"/>
      <c r="AE224" s="277"/>
      <c r="AF224" s="278" t="e">
        <f>IF(AF223&gt;25%,"NEM","IGEN")</f>
        <v>#DIV/0!</v>
      </c>
      <c r="AJ224" s="461"/>
      <c r="AK224" s="462"/>
      <c r="AL224" s="462"/>
      <c r="AM224" s="462"/>
      <c r="AN224" s="462"/>
      <c r="AO224" s="462"/>
      <c r="AP224" s="463"/>
      <c r="AQ224" s="279"/>
      <c r="AR224" s="280" t="e">
        <f>IF(AR223&gt;25%,"NEM","IGEN")</f>
        <v>#DIV/0!</v>
      </c>
      <c r="AV224" s="473"/>
      <c r="AW224" s="474"/>
      <c r="AX224" s="474"/>
      <c r="AY224" s="474"/>
      <c r="AZ224" s="474"/>
      <c r="BA224" s="474"/>
      <c r="BB224" s="475"/>
      <c r="BC224" s="281"/>
      <c r="BD224" s="282" t="e">
        <f>IF(BD223&gt;25%,"NEM","IGEN")</f>
        <v>#DIV/0!</v>
      </c>
      <c r="BH224" s="401"/>
      <c r="BI224" s="402"/>
      <c r="BJ224" s="402"/>
      <c r="BK224" s="402"/>
      <c r="BL224" s="402"/>
      <c r="BM224" s="402"/>
      <c r="BN224" s="403"/>
      <c r="BO224" s="283"/>
      <c r="BP224" s="284" t="e">
        <f>IF(BP223&gt;25%,"NEM","IGEN")</f>
        <v>#DIV/0!</v>
      </c>
      <c r="BT224" s="407"/>
      <c r="BU224" s="408"/>
      <c r="BV224" s="408"/>
      <c r="BW224" s="408"/>
      <c r="BX224" s="408"/>
      <c r="BY224" s="408"/>
      <c r="BZ224" s="409"/>
      <c r="CA224" s="285"/>
      <c r="CB224" s="286" t="e">
        <f>IF(CB223&gt;25%,"NEM","IGEN")</f>
        <v>#DIV/0!</v>
      </c>
      <c r="CF224" s="388"/>
      <c r="CG224" s="389"/>
      <c r="CH224" s="389"/>
      <c r="CI224" s="389"/>
      <c r="CJ224" s="389"/>
      <c r="CK224" s="389"/>
      <c r="CL224" s="390"/>
      <c r="CM224" s="287"/>
      <c r="CN224" s="288" t="e">
        <f>IF(CN223&gt;25%,"NEM","IGEN")</f>
        <v>#DIV/0!</v>
      </c>
    </row>
    <row r="225" spans="1:94" s="103" customFormat="1" ht="30" customHeight="1" x14ac:dyDescent="0.25">
      <c r="A225" s="289"/>
      <c r="B225" s="392" t="s">
        <v>55</v>
      </c>
      <c r="C225" s="392"/>
      <c r="D225" s="392"/>
      <c r="E225" s="392"/>
      <c r="F225" s="392"/>
      <c r="G225" s="392"/>
      <c r="H225" s="454" t="s">
        <v>53</v>
      </c>
      <c r="I225" s="393"/>
      <c r="J225" s="393"/>
      <c r="K225" s="290">
        <f>VLOOKUP(H225,L226:M227,2,FALSE)</f>
        <v>1</v>
      </c>
      <c r="L225" s="291" t="s">
        <v>52</v>
      </c>
      <c r="M225" s="291"/>
      <c r="N225" s="292"/>
      <c r="Q225" s="293"/>
      <c r="CP225" s="130"/>
    </row>
    <row r="226" spans="1:94" x14ac:dyDescent="0.25">
      <c r="H226" s="294"/>
      <c r="I226" s="294"/>
      <c r="K226" s="295"/>
      <c r="L226" s="295" t="s">
        <v>53</v>
      </c>
      <c r="M226" s="295">
        <v>1</v>
      </c>
      <c r="Q226" s="207"/>
      <c r="V226" s="66"/>
      <c r="AC226" s="391"/>
      <c r="AD226" s="391"/>
      <c r="AE226" s="391"/>
      <c r="AF226" s="391"/>
      <c r="AH226" s="66"/>
      <c r="AO226" s="391"/>
      <c r="AP226" s="391"/>
      <c r="AQ226" s="391"/>
      <c r="AR226" s="391"/>
      <c r="AT226" s="66"/>
      <c r="BA226" s="391"/>
      <c r="BB226" s="391"/>
      <c r="BC226" s="391"/>
      <c r="BD226" s="391"/>
      <c r="BF226" s="66"/>
      <c r="BM226" s="391"/>
      <c r="BN226" s="391"/>
      <c r="BO226" s="391"/>
      <c r="BP226" s="391"/>
      <c r="BR226" s="66"/>
      <c r="BY226" s="391"/>
      <c r="BZ226" s="391"/>
      <c r="CA226" s="391"/>
      <c r="CB226" s="391"/>
      <c r="CD226" s="66"/>
      <c r="CK226" s="391"/>
      <c r="CL226" s="391"/>
      <c r="CM226" s="391"/>
      <c r="CN226" s="391"/>
    </row>
    <row r="227" spans="1:94" ht="15" customHeight="1" x14ac:dyDescent="0.25">
      <c r="B227" s="296" t="str">
        <f>IF(K225=1,"Releváns táblázat.","Nem releváns a projekt jellegéből adódóan.")</f>
        <v>Releváns táblázat.</v>
      </c>
      <c r="K227" s="295"/>
      <c r="L227" s="295" t="s">
        <v>54</v>
      </c>
      <c r="M227" s="295">
        <v>2</v>
      </c>
      <c r="Q227" s="207"/>
      <c r="V227" s="392" t="s">
        <v>55</v>
      </c>
      <c r="W227" s="392"/>
      <c r="X227" s="392"/>
      <c r="Y227" s="392"/>
      <c r="Z227" s="297"/>
      <c r="AA227" s="393" t="s">
        <v>54</v>
      </c>
      <c r="AB227" s="393"/>
      <c r="AC227" s="393"/>
      <c r="AD227" s="393"/>
      <c r="AE227" s="58"/>
      <c r="AF227" s="290" t="e">
        <f>VLOOKUP(AA227,AG228:AH229,2,FALSE)</f>
        <v>#N/A</v>
      </c>
      <c r="AG227" s="103"/>
      <c r="AH227" s="392" t="s">
        <v>55</v>
      </c>
      <c r="AI227" s="392"/>
      <c r="AJ227" s="392"/>
      <c r="AK227" s="392"/>
      <c r="AL227" s="297"/>
      <c r="AM227" s="393" t="s">
        <v>53</v>
      </c>
      <c r="AN227" s="393"/>
      <c r="AO227" s="393"/>
      <c r="AP227" s="393"/>
      <c r="AQ227" s="58"/>
      <c r="AR227" s="290" t="e">
        <f>VLOOKUP(AM227,AS228:AS229,2,FALSE)</f>
        <v>#N/A</v>
      </c>
      <c r="AS227" s="103"/>
      <c r="AT227" s="392" t="s">
        <v>55</v>
      </c>
      <c r="AU227" s="392"/>
      <c r="AV227" s="392"/>
      <c r="AW227" s="392"/>
      <c r="AX227" s="297"/>
      <c r="AY227" s="393" t="s">
        <v>53</v>
      </c>
      <c r="AZ227" s="393"/>
      <c r="BA227" s="393"/>
      <c r="BB227" s="393"/>
      <c r="BC227" s="58"/>
      <c r="BD227" s="290" t="e">
        <f>VLOOKUP(AY227,BE228:BE229,2,FALSE)</f>
        <v>#N/A</v>
      </c>
      <c r="BE227" s="103"/>
      <c r="BF227" s="392" t="s">
        <v>55</v>
      </c>
      <c r="BG227" s="392"/>
      <c r="BH227" s="392"/>
      <c r="BI227" s="392"/>
      <c r="BJ227" s="297"/>
      <c r="BK227" s="393" t="s">
        <v>53</v>
      </c>
      <c r="BL227" s="393"/>
      <c r="BM227" s="393"/>
      <c r="BN227" s="393"/>
      <c r="BO227" s="58"/>
      <c r="BP227" s="290" t="e">
        <f>VLOOKUP(BK227,BQ228:BQ229,2,FALSE)</f>
        <v>#N/A</v>
      </c>
      <c r="BQ227" s="103"/>
      <c r="BR227" s="392" t="s">
        <v>55</v>
      </c>
      <c r="BS227" s="392"/>
      <c r="BT227" s="392"/>
      <c r="BU227" s="392"/>
      <c r="BV227" s="297"/>
      <c r="BW227" s="393" t="s">
        <v>53</v>
      </c>
      <c r="BX227" s="393"/>
      <c r="BY227" s="393"/>
      <c r="BZ227" s="393"/>
      <c r="CA227" s="58"/>
      <c r="CB227" s="290" t="e">
        <f>VLOOKUP(BW227,CC228:CC229,2,FALSE)</f>
        <v>#N/A</v>
      </c>
      <c r="CC227" s="103"/>
      <c r="CD227" s="392" t="s">
        <v>55</v>
      </c>
      <c r="CE227" s="392"/>
      <c r="CF227" s="392"/>
      <c r="CG227" s="392"/>
      <c r="CH227" s="297"/>
      <c r="CI227" s="393" t="s">
        <v>53</v>
      </c>
      <c r="CJ227" s="393"/>
      <c r="CK227" s="393"/>
      <c r="CL227" s="393"/>
      <c r="CM227" s="58"/>
      <c r="CN227" s="290" t="e">
        <f>VLOOKUP(CI227,CO228:CO229,2,FALSE)</f>
        <v>#N/A</v>
      </c>
    </row>
    <row r="228" spans="1:94" ht="35.25" customHeight="1" x14ac:dyDescent="0.25">
      <c r="B228" s="394" t="s">
        <v>41</v>
      </c>
      <c r="C228" s="395"/>
      <c r="D228" s="395"/>
      <c r="E228" s="395"/>
      <c r="F228" s="395"/>
      <c r="G228" s="396"/>
      <c r="H228" s="298"/>
      <c r="I228" s="298"/>
      <c r="K228" s="299"/>
      <c r="L228" s="299"/>
      <c r="M228" s="299"/>
      <c r="Q228" s="207"/>
      <c r="AA228" s="294"/>
      <c r="AC228" s="294"/>
      <c r="AF228" s="295"/>
      <c r="AM228" s="294"/>
      <c r="AO228" s="294"/>
      <c r="AR228" s="295"/>
      <c r="AY228" s="294"/>
      <c r="BA228" s="294"/>
      <c r="BD228" s="295"/>
      <c r="BK228" s="294"/>
      <c r="BM228" s="294"/>
      <c r="BP228" s="295"/>
      <c r="BW228" s="294"/>
      <c r="BY228" s="294"/>
      <c r="CB228" s="295"/>
      <c r="CI228" s="294"/>
      <c r="CK228" s="294"/>
      <c r="CN228" s="295"/>
    </row>
    <row r="229" spans="1:94" ht="28.5" customHeight="1" x14ac:dyDescent="0.25">
      <c r="B229" s="172"/>
      <c r="C229" s="442" t="s">
        <v>42</v>
      </c>
      <c r="D229" s="443"/>
      <c r="E229" s="444"/>
      <c r="F229" s="300" t="e">
        <f>M180/M216</f>
        <v>#DIV/0!</v>
      </c>
      <c r="G229" s="172" t="e">
        <f>IF(F229&lt;=2.5%,"ok","nem ok")</f>
        <v>#DIV/0!</v>
      </c>
      <c r="K229" s="299"/>
      <c r="L229" s="299"/>
      <c r="M229" s="299"/>
      <c r="Q229" s="207"/>
      <c r="V229" s="296" t="str">
        <f>IF(AD229=1,"Releváns táblázat.","Nem releváns a projekt jellegéből adódóan.")</f>
        <v>Nem releváns a projekt jellegéből adódóan.</v>
      </c>
      <c r="AC229" s="63"/>
      <c r="AD229" s="301">
        <f>VLOOKUP(AA227,AF230:AG231,2,FALSE)</f>
        <v>2</v>
      </c>
      <c r="AF229" s="295" t="s">
        <v>52</v>
      </c>
      <c r="AG229" s="295"/>
      <c r="AH229" s="296" t="str">
        <f>IF(AP229=1,"Releváns táblázat.","Nem releváns a projekt jellegéből adódóan.")</f>
        <v>Releváns táblázat.</v>
      </c>
      <c r="AO229" s="63"/>
      <c r="AP229" s="301">
        <f>VLOOKUP(AM227,AR230:AS231,2,FALSE)</f>
        <v>1</v>
      </c>
      <c r="AR229" s="295" t="s">
        <v>52</v>
      </c>
      <c r="AS229" s="295"/>
      <c r="AT229" s="296" t="str">
        <f>IF(BB229=1,"Releváns táblázat.","Nem releváns a projekt jellegéből adódóan.")</f>
        <v>Releváns táblázat.</v>
      </c>
      <c r="BA229" s="63"/>
      <c r="BB229" s="301">
        <f>VLOOKUP(AY227,BD230:BE231,2,FALSE)</f>
        <v>1</v>
      </c>
      <c r="BD229" s="295" t="s">
        <v>52</v>
      </c>
      <c r="BE229" s="295"/>
      <c r="BF229" s="296" t="str">
        <f>IF(BN229=1,"Releváns táblázat.","Nem releváns a projekt jellegéből adódóan.")</f>
        <v>Releváns táblázat.</v>
      </c>
      <c r="BM229" s="63"/>
      <c r="BN229" s="301">
        <f>VLOOKUP(BK227,BP230:BQ231,2,FALSE)</f>
        <v>1</v>
      </c>
      <c r="BP229" s="295" t="s">
        <v>52</v>
      </c>
      <c r="BQ229" s="295"/>
      <c r="BR229" s="296" t="str">
        <f>IF(BZ229=1,"Releváns táblázat.","Nem releváns a projekt jellegéből adódóan.")</f>
        <v>Releváns táblázat.</v>
      </c>
      <c r="BY229" s="63"/>
      <c r="BZ229" s="301">
        <f>VLOOKUP(BW227,CB230:CC231,2,FALSE)</f>
        <v>1</v>
      </c>
      <c r="CB229" s="295" t="s">
        <v>52</v>
      </c>
      <c r="CC229" s="295"/>
      <c r="CD229" s="296" t="str">
        <f>IF(CL229=1,"Releváns táblázat.","Nem releváns a projekt jellegéből adódóan.")</f>
        <v>Releváns táblázat.</v>
      </c>
      <c r="CK229" s="63"/>
      <c r="CL229" s="301">
        <f>VLOOKUP(CI227,CN230:CO231,2,FALSE)</f>
        <v>1</v>
      </c>
      <c r="CN229" s="295" t="s">
        <v>52</v>
      </c>
      <c r="CO229" s="295"/>
    </row>
    <row r="230" spans="1:94" ht="46.5" customHeight="1" x14ac:dyDescent="0.25">
      <c r="B230" s="172"/>
      <c r="C230" s="455" t="s">
        <v>43</v>
      </c>
      <c r="D230" s="456"/>
      <c r="E230" s="457"/>
      <c r="F230" s="302" t="e">
        <f>M217/M216</f>
        <v>#DIV/0!</v>
      </c>
      <c r="G230" s="172" t="e">
        <f>IF(F230&lt;=1%,"ok","nem ok")</f>
        <v>#DIV/0!</v>
      </c>
      <c r="K230" s="299"/>
      <c r="L230" s="299"/>
      <c r="M230" s="299"/>
      <c r="Q230" s="207"/>
      <c r="V230" s="451" t="s">
        <v>41</v>
      </c>
      <c r="W230" s="452"/>
      <c r="X230" s="452"/>
      <c r="Y230" s="453"/>
      <c r="AA230" s="298"/>
      <c r="AC230" s="298"/>
      <c r="AD230" s="295"/>
      <c r="AF230" s="295" t="s">
        <v>53</v>
      </c>
      <c r="AG230" s="295">
        <v>1</v>
      </c>
      <c r="AH230" s="303" t="s">
        <v>41</v>
      </c>
      <c r="AI230" s="304"/>
      <c r="AJ230" s="304"/>
      <c r="AK230" s="305"/>
      <c r="AM230" s="298"/>
      <c r="AO230" s="298"/>
      <c r="AP230" s="295"/>
      <c r="AR230" s="295" t="s">
        <v>53</v>
      </c>
      <c r="AS230" s="295">
        <v>1</v>
      </c>
      <c r="AT230" s="303" t="s">
        <v>41</v>
      </c>
      <c r="AU230" s="304"/>
      <c r="AV230" s="304"/>
      <c r="AW230" s="305"/>
      <c r="AY230" s="298"/>
      <c r="BA230" s="298"/>
      <c r="BB230" s="295"/>
      <c r="BD230" s="295" t="s">
        <v>53</v>
      </c>
      <c r="BE230" s="295">
        <v>1</v>
      </c>
      <c r="BF230" s="303" t="s">
        <v>41</v>
      </c>
      <c r="BG230" s="304"/>
      <c r="BH230" s="304"/>
      <c r="BI230" s="305"/>
      <c r="BK230" s="298"/>
      <c r="BM230" s="298"/>
      <c r="BN230" s="295"/>
      <c r="BP230" s="295" t="s">
        <v>53</v>
      </c>
      <c r="BQ230" s="295">
        <v>1</v>
      </c>
      <c r="BR230" s="303" t="s">
        <v>41</v>
      </c>
      <c r="BS230" s="304"/>
      <c r="BT230" s="304"/>
      <c r="BU230" s="305"/>
      <c r="BW230" s="298"/>
      <c r="BY230" s="298"/>
      <c r="BZ230" s="295"/>
      <c r="CB230" s="295" t="s">
        <v>53</v>
      </c>
      <c r="CC230" s="295">
        <v>1</v>
      </c>
      <c r="CD230" s="303" t="s">
        <v>41</v>
      </c>
      <c r="CE230" s="304"/>
      <c r="CF230" s="304"/>
      <c r="CG230" s="305"/>
      <c r="CI230" s="298"/>
      <c r="CK230" s="298"/>
      <c r="CL230" s="295"/>
      <c r="CN230" s="295" t="s">
        <v>53</v>
      </c>
      <c r="CO230" s="295">
        <v>1</v>
      </c>
    </row>
    <row r="231" spans="1:94" ht="47.25" customHeight="1" x14ac:dyDescent="0.25">
      <c r="B231" s="172"/>
      <c r="C231" s="442" t="s">
        <v>49</v>
      </c>
      <c r="D231" s="443"/>
      <c r="E231" s="444"/>
      <c r="F231" s="306" t="e">
        <f>M100/M216</f>
        <v>#DIV/0!</v>
      </c>
      <c r="G231" s="172" t="e">
        <f>IF(F231&lt;=0.5%,"ok","nem ok")</f>
        <v>#DIV/0!</v>
      </c>
      <c r="K231" s="299"/>
      <c r="L231" s="299"/>
      <c r="M231" s="299"/>
      <c r="Q231" s="207"/>
      <c r="V231" s="172"/>
      <c r="W231" s="307" t="s">
        <v>42</v>
      </c>
      <c r="X231" s="300" t="e">
        <f>Y180/Y217</f>
        <v>#DIV/0!</v>
      </c>
      <c r="Y231" s="172" t="e">
        <f>IF(X231&lt;=2.5%,"ok","nem ok")</f>
        <v>#DIV/0!</v>
      </c>
      <c r="Z231" s="308"/>
      <c r="AB231" s="308"/>
      <c r="AC231" s="63"/>
      <c r="AD231" s="295"/>
      <c r="AE231" s="308"/>
      <c r="AF231" s="295" t="s">
        <v>54</v>
      </c>
      <c r="AG231" s="295">
        <v>2</v>
      </c>
      <c r="AH231" s="172"/>
      <c r="AI231" s="309" t="s">
        <v>42</v>
      </c>
      <c r="AJ231" s="300" t="e">
        <f>AK180/AK217</f>
        <v>#DIV/0!</v>
      </c>
      <c r="AK231" s="172" t="e">
        <f>IF(AJ231&lt;=2.5%,"ok","nem ok")</f>
        <v>#DIV/0!</v>
      </c>
      <c r="AL231" s="308"/>
      <c r="AN231" s="308"/>
      <c r="AO231" s="63"/>
      <c r="AP231" s="295"/>
      <c r="AQ231" s="308"/>
      <c r="AR231" s="295" t="s">
        <v>54</v>
      </c>
      <c r="AS231" s="295">
        <v>2</v>
      </c>
      <c r="AT231" s="172"/>
      <c r="AU231" s="309" t="s">
        <v>42</v>
      </c>
      <c r="AV231" s="300" t="e">
        <f>AW180/AW217</f>
        <v>#DIV/0!</v>
      </c>
      <c r="AW231" s="172" t="e">
        <f>IF(AV231&lt;=2.5%,"ok","nem ok")</f>
        <v>#DIV/0!</v>
      </c>
      <c r="AX231" s="308"/>
      <c r="AZ231" s="308"/>
      <c r="BA231" s="63"/>
      <c r="BB231" s="295"/>
      <c r="BC231" s="308"/>
      <c r="BD231" s="295" t="s">
        <v>54</v>
      </c>
      <c r="BE231" s="295">
        <v>2</v>
      </c>
      <c r="BF231" s="172"/>
      <c r="BG231" s="309" t="s">
        <v>42</v>
      </c>
      <c r="BH231" s="300" t="e">
        <f>BI180/BI217</f>
        <v>#DIV/0!</v>
      </c>
      <c r="BI231" s="172" t="e">
        <f>IF(BH231&lt;=2.5%,"ok","nem ok")</f>
        <v>#DIV/0!</v>
      </c>
      <c r="BJ231" s="308"/>
      <c r="BL231" s="308"/>
      <c r="BM231" s="63"/>
      <c r="BN231" s="295"/>
      <c r="BO231" s="308"/>
      <c r="BP231" s="295" t="s">
        <v>54</v>
      </c>
      <c r="BQ231" s="295">
        <v>2</v>
      </c>
      <c r="BR231" s="172"/>
      <c r="BS231" s="309" t="s">
        <v>42</v>
      </c>
      <c r="BT231" s="300" t="e">
        <f>BU180/BU217</f>
        <v>#DIV/0!</v>
      </c>
      <c r="BU231" s="172" t="e">
        <f>IF(BT231&lt;=2.5%,"ok","nem ok")</f>
        <v>#DIV/0!</v>
      </c>
      <c r="BV231" s="308"/>
      <c r="BX231" s="308"/>
      <c r="BY231" s="63"/>
      <c r="BZ231" s="295"/>
      <c r="CA231" s="308"/>
      <c r="CB231" s="295" t="s">
        <v>54</v>
      </c>
      <c r="CC231" s="295">
        <v>2</v>
      </c>
      <c r="CD231" s="172"/>
      <c r="CE231" s="309" t="s">
        <v>42</v>
      </c>
      <c r="CF231" s="300" t="e">
        <f>CG180/CG217</f>
        <v>#DIV/0!</v>
      </c>
      <c r="CG231" s="172" t="e">
        <f>IF(CF231&lt;=2.5%,"ok","nem ok")</f>
        <v>#DIV/0!</v>
      </c>
      <c r="CH231" s="308"/>
      <c r="CJ231" s="308"/>
      <c r="CK231" s="63"/>
      <c r="CL231" s="295"/>
      <c r="CM231" s="308"/>
      <c r="CN231" s="295" t="s">
        <v>54</v>
      </c>
      <c r="CO231" s="295">
        <v>2</v>
      </c>
    </row>
    <row r="232" spans="1:94" ht="51" customHeight="1" x14ac:dyDescent="0.25">
      <c r="B232" s="172"/>
      <c r="C232" s="442" t="s">
        <v>44</v>
      </c>
      <c r="D232" s="443"/>
      <c r="E232" s="444"/>
      <c r="F232" s="306" t="e">
        <f>M14/M216</f>
        <v>#DIV/0!</v>
      </c>
      <c r="G232" s="172" t="e">
        <f>IF(F232&lt;=1%,"ok","nem ok")</f>
        <v>#DIV/0!</v>
      </c>
      <c r="K232" s="299"/>
      <c r="L232" s="299"/>
      <c r="M232" s="299"/>
      <c r="Q232" s="207"/>
      <c r="V232" s="172"/>
      <c r="W232" s="309" t="s">
        <v>43</v>
      </c>
      <c r="X232" s="302" t="e">
        <f>Y217/Y216</f>
        <v>#DIV/0!</v>
      </c>
      <c r="Y232" s="172" t="e">
        <f>IF(X232&lt;=1%,"ok","nem ok")</f>
        <v>#DIV/0!</v>
      </c>
      <c r="Z232" s="308"/>
      <c r="AB232" s="308"/>
      <c r="AC232" s="63"/>
      <c r="AE232" s="308"/>
      <c r="AF232" s="295"/>
      <c r="AH232" s="172"/>
      <c r="AI232" s="309" t="s">
        <v>43</v>
      </c>
      <c r="AJ232" s="302" t="e">
        <f>AK217/AK216</f>
        <v>#DIV/0!</v>
      </c>
      <c r="AK232" s="172" t="e">
        <f>IF(AJ232&lt;=1%,"ok","nem ok")</f>
        <v>#DIV/0!</v>
      </c>
      <c r="AL232" s="308"/>
      <c r="AN232" s="308"/>
      <c r="AO232" s="63"/>
      <c r="AQ232" s="308"/>
      <c r="AR232" s="295"/>
      <c r="AT232" s="172"/>
      <c r="AU232" s="309" t="s">
        <v>43</v>
      </c>
      <c r="AV232" s="302" t="e">
        <f>AW217/AW216</f>
        <v>#DIV/0!</v>
      </c>
      <c r="AW232" s="172" t="e">
        <f>IF(AV232&lt;=1%,"ok","nem ok")</f>
        <v>#DIV/0!</v>
      </c>
      <c r="AX232" s="308"/>
      <c r="AZ232" s="308"/>
      <c r="BA232" s="63"/>
      <c r="BB232" s="295"/>
      <c r="BC232" s="308"/>
      <c r="BD232" s="295"/>
      <c r="BE232" s="295"/>
      <c r="BF232" s="172"/>
      <c r="BG232" s="309" t="s">
        <v>43</v>
      </c>
      <c r="BH232" s="302" t="e">
        <f>BI217/BI216</f>
        <v>#DIV/0!</v>
      </c>
      <c r="BI232" s="172" t="e">
        <f>IF(BH232&lt;=1%,"ok","nem ok")</f>
        <v>#DIV/0!</v>
      </c>
      <c r="BJ232" s="308"/>
      <c r="BL232" s="308"/>
      <c r="BM232" s="63"/>
      <c r="BO232" s="308"/>
      <c r="BP232" s="295"/>
      <c r="BR232" s="172"/>
      <c r="BS232" s="309" t="s">
        <v>43</v>
      </c>
      <c r="BT232" s="302" t="e">
        <f>BU217/BU216</f>
        <v>#DIV/0!</v>
      </c>
      <c r="BU232" s="172" t="e">
        <f>IF(BT232&lt;=1%,"ok","nem ok")</f>
        <v>#DIV/0!</v>
      </c>
      <c r="BV232" s="308"/>
      <c r="BX232" s="308"/>
      <c r="BY232" s="63"/>
      <c r="CA232" s="308"/>
      <c r="CB232" s="295"/>
      <c r="CD232" s="172"/>
      <c r="CE232" s="309" t="s">
        <v>43</v>
      </c>
      <c r="CF232" s="302" t="e">
        <f>CG217/CG216</f>
        <v>#DIV/0!</v>
      </c>
      <c r="CG232" s="172" t="e">
        <f>IF(CF232&lt;=1%,"ok","nem ok")</f>
        <v>#DIV/0!</v>
      </c>
      <c r="CH232" s="308"/>
      <c r="CJ232" s="308"/>
      <c r="CK232" s="63"/>
      <c r="CL232" s="295"/>
      <c r="CM232" s="308"/>
      <c r="CN232" s="295"/>
      <c r="CO232" s="295"/>
    </row>
    <row r="233" spans="1:94" ht="47.25" customHeight="1" x14ac:dyDescent="0.25">
      <c r="B233" s="172"/>
      <c r="C233" s="442" t="s">
        <v>45</v>
      </c>
      <c r="D233" s="443"/>
      <c r="E233" s="444"/>
      <c r="F233" s="306" t="e">
        <f>(M7+M21)/M216</f>
        <v>#DIV/0!</v>
      </c>
      <c r="G233" s="172" t="e">
        <f>IF(F233&lt;=5%,"ok","nem ok")</f>
        <v>#DIV/0!</v>
      </c>
      <c r="H233" s="308"/>
      <c r="I233" s="308"/>
      <c r="K233" s="299"/>
      <c r="L233" s="299"/>
      <c r="M233" s="299"/>
      <c r="Q233" s="207"/>
      <c r="V233" s="172"/>
      <c r="W233" s="309" t="s">
        <v>49</v>
      </c>
      <c r="X233" s="306" t="e">
        <f>Y100/Y216</f>
        <v>#DIV/0!</v>
      </c>
      <c r="Y233" s="172" t="e">
        <f>IF(X233&lt;=0.5%,"ok","nem ok")</f>
        <v>#DIV/0!</v>
      </c>
      <c r="Z233" s="308"/>
      <c r="AB233" s="308"/>
      <c r="AC233" s="63"/>
      <c r="AE233" s="308"/>
      <c r="AF233" s="299"/>
      <c r="AH233" s="172"/>
      <c r="AI233" s="309" t="s">
        <v>49</v>
      </c>
      <c r="AJ233" s="306" t="e">
        <f>AK100/AK216</f>
        <v>#DIV/0!</v>
      </c>
      <c r="AK233" s="172" t="e">
        <f>IF(AJ233&lt;=0.5%,"ok","nem ok")</f>
        <v>#DIV/0!</v>
      </c>
      <c r="AL233" s="308"/>
      <c r="AN233" s="308"/>
      <c r="AO233" s="63"/>
      <c r="AQ233" s="308"/>
      <c r="AR233" s="299"/>
      <c r="AT233" s="172"/>
      <c r="AU233" s="309" t="s">
        <v>49</v>
      </c>
      <c r="AV233" s="306" t="e">
        <f>AW100/AW216</f>
        <v>#DIV/0!</v>
      </c>
      <c r="AW233" s="172" t="e">
        <f>IF(AV233&lt;=0.5%,"ok","nem ok")</f>
        <v>#DIV/0!</v>
      </c>
      <c r="AX233" s="308"/>
      <c r="AZ233" s="308"/>
      <c r="BA233" s="63"/>
      <c r="BC233" s="308"/>
      <c r="BD233" s="299"/>
      <c r="BF233" s="172"/>
      <c r="BG233" s="309" t="s">
        <v>49</v>
      </c>
      <c r="BH233" s="306" t="e">
        <f>BI100/BI216</f>
        <v>#DIV/0!</v>
      </c>
      <c r="BI233" s="172" t="e">
        <f>IF(BH233&lt;=0.5%,"ok","nem ok")</f>
        <v>#DIV/0!</v>
      </c>
      <c r="BJ233" s="308"/>
      <c r="BL233" s="308"/>
      <c r="BM233" s="63"/>
      <c r="BO233" s="308"/>
      <c r="BP233" s="299"/>
      <c r="BR233" s="172"/>
      <c r="BS233" s="309" t="s">
        <v>49</v>
      </c>
      <c r="BT233" s="306" t="e">
        <f>BU100/BU216</f>
        <v>#DIV/0!</v>
      </c>
      <c r="BU233" s="172" t="e">
        <f>IF(BT233&lt;=0.5%,"ok","nem ok")</f>
        <v>#DIV/0!</v>
      </c>
      <c r="BV233" s="308"/>
      <c r="BX233" s="308"/>
      <c r="BY233" s="63"/>
      <c r="CA233" s="308"/>
      <c r="CB233" s="299"/>
      <c r="CD233" s="172"/>
      <c r="CE233" s="309" t="s">
        <v>49</v>
      </c>
      <c r="CF233" s="306" t="e">
        <f>CG100/CG216</f>
        <v>#DIV/0!</v>
      </c>
      <c r="CG233" s="172" t="e">
        <f>IF(CF233&lt;=0.5%,"ok","nem ok")</f>
        <v>#DIV/0!</v>
      </c>
      <c r="CH233" s="308"/>
      <c r="CJ233" s="308"/>
      <c r="CK233" s="63"/>
      <c r="CM233" s="308"/>
      <c r="CN233" s="299"/>
    </row>
    <row r="234" spans="1:94" ht="31.5" customHeight="1" x14ac:dyDescent="0.25">
      <c r="B234" s="172"/>
      <c r="C234" s="442" t="s">
        <v>46</v>
      </c>
      <c r="D234" s="443"/>
      <c r="E234" s="444"/>
      <c r="F234" s="306" t="e">
        <f>M29/M216</f>
        <v>#DIV/0!</v>
      </c>
      <c r="G234" s="172" t="e">
        <f>IF(F234&lt;=10%,"ok","nem ok")</f>
        <v>#DIV/0!</v>
      </c>
      <c r="H234" s="308"/>
      <c r="I234" s="308"/>
      <c r="K234" s="299"/>
      <c r="L234" s="299"/>
      <c r="M234" s="299"/>
      <c r="Q234" s="207"/>
      <c r="V234" s="172"/>
      <c r="W234" s="309" t="s">
        <v>44</v>
      </c>
      <c r="X234" s="306" t="e">
        <f>Y14/Y216</f>
        <v>#DIV/0!</v>
      </c>
      <c r="Y234" s="172" t="e">
        <f>IF(X234&lt;=1%,"ok","nem ok")</f>
        <v>#DIV/0!</v>
      </c>
      <c r="Z234" s="308"/>
      <c r="AB234" s="308"/>
      <c r="AC234" s="63"/>
      <c r="AE234" s="308"/>
      <c r="AF234" s="299"/>
      <c r="AH234" s="172"/>
      <c r="AI234" s="309" t="s">
        <v>44</v>
      </c>
      <c r="AJ234" s="306" t="e">
        <f>AK14/AK216</f>
        <v>#DIV/0!</v>
      </c>
      <c r="AK234" s="172" t="e">
        <f>IF(AJ234&lt;=1%,"ok","nem ok")</f>
        <v>#DIV/0!</v>
      </c>
      <c r="AL234" s="308"/>
      <c r="AN234" s="308"/>
      <c r="AO234" s="63"/>
      <c r="AQ234" s="308"/>
      <c r="AR234" s="299"/>
      <c r="AT234" s="172"/>
      <c r="AU234" s="309" t="s">
        <v>44</v>
      </c>
      <c r="AV234" s="306" t="e">
        <f>AW14/AW216</f>
        <v>#DIV/0!</v>
      </c>
      <c r="AW234" s="172" t="e">
        <f>IF(AV234&lt;=1%,"ok","nem ok")</f>
        <v>#DIV/0!</v>
      </c>
      <c r="AX234" s="308"/>
      <c r="AZ234" s="308"/>
      <c r="BA234" s="63"/>
      <c r="BC234" s="308"/>
      <c r="BD234" s="299"/>
      <c r="BF234" s="172"/>
      <c r="BG234" s="309" t="s">
        <v>44</v>
      </c>
      <c r="BH234" s="306" t="e">
        <f>BI14/BI216</f>
        <v>#DIV/0!</v>
      </c>
      <c r="BI234" s="172" t="e">
        <f>IF(BH234&lt;=1%,"ok","nem ok")</f>
        <v>#DIV/0!</v>
      </c>
      <c r="BJ234" s="308"/>
      <c r="BL234" s="308"/>
      <c r="BM234" s="63"/>
      <c r="BO234" s="308"/>
      <c r="BP234" s="299"/>
      <c r="BR234" s="172"/>
      <c r="BS234" s="309" t="s">
        <v>44</v>
      </c>
      <c r="BT234" s="306" t="e">
        <f>BU14/BU216</f>
        <v>#DIV/0!</v>
      </c>
      <c r="BU234" s="172" t="e">
        <f>IF(BT234&lt;=1%,"ok","nem ok")</f>
        <v>#DIV/0!</v>
      </c>
      <c r="BV234" s="308"/>
      <c r="BX234" s="308"/>
      <c r="BY234" s="63"/>
      <c r="CA234" s="308"/>
      <c r="CB234" s="299"/>
      <c r="CD234" s="172"/>
      <c r="CE234" s="309" t="s">
        <v>44</v>
      </c>
      <c r="CF234" s="306" t="e">
        <f>CG14/CG216</f>
        <v>#DIV/0!</v>
      </c>
      <c r="CG234" s="172" t="e">
        <f>IF(CF234&lt;=1%,"ok","nem ok")</f>
        <v>#DIV/0!</v>
      </c>
      <c r="CH234" s="308"/>
      <c r="CJ234" s="308"/>
      <c r="CK234" s="63"/>
      <c r="CM234" s="308"/>
      <c r="CN234" s="299"/>
    </row>
    <row r="235" spans="1:94" ht="33" customHeight="1" x14ac:dyDescent="0.25">
      <c r="B235" s="172"/>
      <c r="C235" s="442" t="s">
        <v>47</v>
      </c>
      <c r="D235" s="443"/>
      <c r="E235" s="444"/>
      <c r="F235" s="306" t="e">
        <f>M36/M216</f>
        <v>#DIV/0!</v>
      </c>
      <c r="G235" s="172" t="e">
        <f>IF(F235&lt;=2%,"ok","nem ok")</f>
        <v>#DIV/0!</v>
      </c>
      <c r="H235" s="308"/>
      <c r="I235" s="308"/>
      <c r="Q235" s="207"/>
      <c r="V235" s="172"/>
      <c r="W235" s="309" t="s">
        <v>45</v>
      </c>
      <c r="X235" s="306" t="e">
        <f>(Y7+Y21)/Y216</f>
        <v>#DIV/0!</v>
      </c>
      <c r="Y235" s="172" t="e">
        <f>IF(X235&lt;=5%,"ok","nem ok")</f>
        <v>#DIV/0!</v>
      </c>
      <c r="Z235" s="308"/>
      <c r="AA235" s="308"/>
      <c r="AB235" s="308"/>
      <c r="AC235" s="308"/>
      <c r="AE235" s="308"/>
      <c r="AF235" s="299"/>
      <c r="AH235" s="172"/>
      <c r="AI235" s="309" t="s">
        <v>45</v>
      </c>
      <c r="AJ235" s="306" t="e">
        <f>(AK7+AK21)/AK216</f>
        <v>#DIV/0!</v>
      </c>
      <c r="AK235" s="172" t="e">
        <f>IF(AJ235&lt;=5%,"ok","nem ok")</f>
        <v>#DIV/0!</v>
      </c>
      <c r="AL235" s="308"/>
      <c r="AM235" s="308"/>
      <c r="AN235" s="308"/>
      <c r="AO235" s="308"/>
      <c r="AQ235" s="308"/>
      <c r="AR235" s="299"/>
      <c r="AT235" s="172"/>
      <c r="AU235" s="309" t="s">
        <v>45</v>
      </c>
      <c r="AV235" s="306" t="e">
        <f>(AW7+AW21)/AW216</f>
        <v>#DIV/0!</v>
      </c>
      <c r="AW235" s="172" t="e">
        <f>IF(AV235&lt;=5%,"ok","nem ok")</f>
        <v>#DIV/0!</v>
      </c>
      <c r="AX235" s="308"/>
      <c r="AY235" s="308"/>
      <c r="AZ235" s="308"/>
      <c r="BA235" s="308"/>
      <c r="BC235" s="308"/>
      <c r="BD235" s="299"/>
      <c r="BF235" s="172"/>
      <c r="BG235" s="309" t="s">
        <v>45</v>
      </c>
      <c r="BH235" s="306" t="e">
        <f>(BI7+BI21)/BI216</f>
        <v>#DIV/0!</v>
      </c>
      <c r="BI235" s="172" t="e">
        <f>IF(BH235&lt;=5%,"ok","nem ok")</f>
        <v>#DIV/0!</v>
      </c>
      <c r="BJ235" s="308"/>
      <c r="BK235" s="308"/>
      <c r="BL235" s="308"/>
      <c r="BM235" s="308"/>
      <c r="BO235" s="308"/>
      <c r="BP235" s="299"/>
      <c r="BR235" s="172"/>
      <c r="BS235" s="309" t="s">
        <v>45</v>
      </c>
      <c r="BT235" s="306" t="e">
        <f>(BU7+BU21)/BU216</f>
        <v>#DIV/0!</v>
      </c>
      <c r="BU235" s="172" t="e">
        <f>IF(BT235&lt;=5%,"ok","nem ok")</f>
        <v>#DIV/0!</v>
      </c>
      <c r="BV235" s="308"/>
      <c r="BW235" s="308"/>
      <c r="BX235" s="308"/>
      <c r="BY235" s="308"/>
      <c r="CA235" s="308"/>
      <c r="CB235" s="299"/>
      <c r="CD235" s="172"/>
      <c r="CE235" s="309" t="s">
        <v>45</v>
      </c>
      <c r="CF235" s="306" t="e">
        <f>(CG7+CG21)/CG216</f>
        <v>#DIV/0!</v>
      </c>
      <c r="CG235" s="172" t="e">
        <f>IF(CF235&lt;=5%,"ok","nem ok")</f>
        <v>#DIV/0!</v>
      </c>
      <c r="CH235" s="308"/>
      <c r="CI235" s="308"/>
      <c r="CJ235" s="308"/>
      <c r="CK235" s="308"/>
      <c r="CM235" s="308"/>
      <c r="CN235" s="299"/>
    </row>
    <row r="236" spans="1:94" ht="27.75" customHeight="1" x14ac:dyDescent="0.25">
      <c r="B236" s="172"/>
      <c r="C236" s="442" t="s">
        <v>48</v>
      </c>
      <c r="D236" s="443"/>
      <c r="E236" s="444"/>
      <c r="F236" s="306" t="e">
        <f>M65/M216</f>
        <v>#DIV/0!</v>
      </c>
      <c r="G236" s="172" t="e">
        <f>IF(F236&lt;=1%,"ok","nem ok")</f>
        <v>#DIV/0!</v>
      </c>
      <c r="H236" s="308"/>
      <c r="I236" s="308"/>
      <c r="Q236" s="207"/>
      <c r="V236" s="172"/>
      <c r="W236" s="309" t="s">
        <v>46</v>
      </c>
      <c r="X236" s="306" t="e">
        <f>Y29/Y216</f>
        <v>#DIV/0!</v>
      </c>
      <c r="Y236" s="172" t="e">
        <f>IF(X236&lt;=10%,"ok","nem ok")</f>
        <v>#DIV/0!</v>
      </c>
      <c r="Z236" s="308"/>
      <c r="AA236" s="308"/>
      <c r="AB236" s="308"/>
      <c r="AC236" s="308"/>
      <c r="AE236" s="308"/>
      <c r="AF236" s="299"/>
      <c r="AH236" s="172"/>
      <c r="AI236" s="309" t="s">
        <v>46</v>
      </c>
      <c r="AJ236" s="306" t="e">
        <f>AK29/AK216</f>
        <v>#DIV/0!</v>
      </c>
      <c r="AK236" s="172" t="e">
        <f>IF(AJ236&lt;=10%,"ok","nem ok")</f>
        <v>#DIV/0!</v>
      </c>
      <c r="AL236" s="308"/>
      <c r="AM236" s="308"/>
      <c r="AN236" s="308"/>
      <c r="AO236" s="308"/>
      <c r="AQ236" s="308"/>
      <c r="AR236" s="299"/>
      <c r="AT236" s="172"/>
      <c r="AU236" s="309" t="s">
        <v>46</v>
      </c>
      <c r="AV236" s="306" t="e">
        <f>AW29/AW216</f>
        <v>#DIV/0!</v>
      </c>
      <c r="AW236" s="172" t="e">
        <f>IF(AV236&lt;=10%,"ok","nem ok")</f>
        <v>#DIV/0!</v>
      </c>
      <c r="AX236" s="308"/>
      <c r="AY236" s="308"/>
      <c r="AZ236" s="308"/>
      <c r="BA236" s="308"/>
      <c r="BC236" s="308"/>
      <c r="BD236" s="299"/>
      <c r="BF236" s="172"/>
      <c r="BG236" s="309" t="s">
        <v>46</v>
      </c>
      <c r="BH236" s="306" t="e">
        <f>BI29/BI216</f>
        <v>#DIV/0!</v>
      </c>
      <c r="BI236" s="172" t="e">
        <f>IF(BH236&lt;=10%,"ok","nem ok")</f>
        <v>#DIV/0!</v>
      </c>
      <c r="BJ236" s="308"/>
      <c r="BK236" s="308"/>
      <c r="BL236" s="308"/>
      <c r="BM236" s="308"/>
      <c r="BO236" s="308"/>
      <c r="BP236" s="299"/>
      <c r="BR236" s="172"/>
      <c r="BS236" s="309" t="s">
        <v>46</v>
      </c>
      <c r="BT236" s="306" t="e">
        <f>BU29/BU216</f>
        <v>#DIV/0!</v>
      </c>
      <c r="BU236" s="172" t="e">
        <f>IF(BT236&lt;=10%,"ok","nem ok")</f>
        <v>#DIV/0!</v>
      </c>
      <c r="BV236" s="308"/>
      <c r="BW236" s="308"/>
      <c r="BX236" s="308"/>
      <c r="BY236" s="308"/>
      <c r="CA236" s="308"/>
      <c r="CB236" s="299"/>
      <c r="CD236" s="172"/>
      <c r="CE236" s="309" t="s">
        <v>46</v>
      </c>
      <c r="CF236" s="306" t="e">
        <f>CG29/CG216</f>
        <v>#DIV/0!</v>
      </c>
      <c r="CG236" s="172" t="e">
        <f>IF(CF236&lt;=10%,"ok","nem ok")</f>
        <v>#DIV/0!</v>
      </c>
      <c r="CH236" s="308"/>
      <c r="CI236" s="308"/>
      <c r="CJ236" s="308"/>
      <c r="CK236" s="308"/>
      <c r="CM236" s="308"/>
      <c r="CN236" s="299"/>
    </row>
    <row r="237" spans="1:94" ht="41.25" customHeight="1" x14ac:dyDescent="0.25">
      <c r="B237" s="172"/>
      <c r="C237" s="442" t="s">
        <v>50</v>
      </c>
      <c r="D237" s="443"/>
      <c r="E237" s="444"/>
      <c r="F237" s="306" t="e">
        <f>M107/M216</f>
        <v>#DIV/0!</v>
      </c>
      <c r="G237" s="172" t="e">
        <f>IF(F237&lt;=0.5%,"ok","nem ok")</f>
        <v>#DIV/0!</v>
      </c>
      <c r="H237" s="308"/>
      <c r="I237" s="308"/>
      <c r="Q237" s="207"/>
      <c r="V237" s="172"/>
      <c r="W237" s="309" t="s">
        <v>47</v>
      </c>
      <c r="X237" s="306" t="e">
        <f>Y36/Y216</f>
        <v>#DIV/0!</v>
      </c>
      <c r="Y237" s="172" t="e">
        <f>IF(X237&lt;=2%,"ok","nem ok")</f>
        <v>#DIV/0!</v>
      </c>
      <c r="Z237" s="308"/>
      <c r="AA237" s="308"/>
      <c r="AB237" s="308"/>
      <c r="AC237" s="308"/>
      <c r="AE237" s="308"/>
      <c r="AH237" s="172"/>
      <c r="AI237" s="309" t="s">
        <v>47</v>
      </c>
      <c r="AJ237" s="306" t="e">
        <f>AK36/AK216</f>
        <v>#DIV/0!</v>
      </c>
      <c r="AK237" s="172" t="e">
        <f>IF(AJ237&lt;=2%,"ok","nem ok")</f>
        <v>#DIV/0!</v>
      </c>
      <c r="AL237" s="308"/>
      <c r="AM237" s="308"/>
      <c r="AN237" s="308"/>
      <c r="AO237" s="308"/>
      <c r="AQ237" s="308"/>
      <c r="AT237" s="172"/>
      <c r="AU237" s="309" t="s">
        <v>47</v>
      </c>
      <c r="AV237" s="306" t="e">
        <f>AW36/AW216</f>
        <v>#DIV/0!</v>
      </c>
      <c r="AW237" s="172" t="e">
        <f>IF(AV237&lt;=2%,"ok","nem ok")</f>
        <v>#DIV/0!</v>
      </c>
      <c r="AX237" s="308"/>
      <c r="AY237" s="308"/>
      <c r="AZ237" s="308"/>
      <c r="BA237" s="308"/>
      <c r="BC237" s="308"/>
      <c r="BF237" s="172"/>
      <c r="BG237" s="309" t="s">
        <v>47</v>
      </c>
      <c r="BH237" s="306" t="e">
        <f>BI36/BI216</f>
        <v>#DIV/0!</v>
      </c>
      <c r="BI237" s="172" t="e">
        <f>IF(BH237&lt;=2%,"ok","nem ok")</f>
        <v>#DIV/0!</v>
      </c>
      <c r="BJ237" s="308"/>
      <c r="BK237" s="308"/>
      <c r="BL237" s="308"/>
      <c r="BM237" s="308"/>
      <c r="BO237" s="308"/>
      <c r="BR237" s="172"/>
      <c r="BS237" s="309" t="s">
        <v>47</v>
      </c>
      <c r="BT237" s="306" t="e">
        <f>BU36/BU216</f>
        <v>#DIV/0!</v>
      </c>
      <c r="BU237" s="172" t="e">
        <f>IF(BT237&lt;=2%,"ok","nem ok")</f>
        <v>#DIV/0!</v>
      </c>
      <c r="BV237" s="308"/>
      <c r="BW237" s="308"/>
      <c r="BX237" s="308"/>
      <c r="BY237" s="308"/>
      <c r="CA237" s="308"/>
      <c r="CD237" s="172"/>
      <c r="CE237" s="309" t="s">
        <v>47</v>
      </c>
      <c r="CF237" s="306" t="e">
        <f>CG36/CG216</f>
        <v>#DIV/0!</v>
      </c>
      <c r="CG237" s="172" t="e">
        <f>IF(CF237&lt;=2%,"ok","nem ok")</f>
        <v>#DIV/0!</v>
      </c>
      <c r="CH237" s="308"/>
      <c r="CI237" s="308"/>
      <c r="CJ237" s="308"/>
      <c r="CK237" s="308"/>
      <c r="CM237" s="308"/>
    </row>
    <row r="238" spans="1:94" x14ac:dyDescent="0.25">
      <c r="Q238" s="207"/>
      <c r="V238" s="172"/>
      <c r="W238" s="309" t="s">
        <v>48</v>
      </c>
      <c r="X238" s="306" t="e">
        <f>Y65/Y216</f>
        <v>#DIV/0!</v>
      </c>
      <c r="Y238" s="172" t="e">
        <f>IF(X238&lt;=1%,"ok","nem ok")</f>
        <v>#DIV/0!</v>
      </c>
      <c r="Z238" s="308"/>
      <c r="AA238" s="308"/>
      <c r="AB238" s="308"/>
      <c r="AC238" s="308"/>
      <c r="AE238" s="308"/>
      <c r="AH238" s="172"/>
      <c r="AI238" s="309" t="s">
        <v>48</v>
      </c>
      <c r="AJ238" s="306" t="e">
        <f>AK65/AK216</f>
        <v>#DIV/0!</v>
      </c>
      <c r="AK238" s="172" t="e">
        <f>IF(AJ238&lt;=1%,"ok","nem ok")</f>
        <v>#DIV/0!</v>
      </c>
      <c r="AL238" s="308"/>
      <c r="AM238" s="308"/>
      <c r="AN238" s="308"/>
      <c r="AO238" s="308"/>
      <c r="AQ238" s="308"/>
      <c r="AT238" s="172"/>
      <c r="AU238" s="309" t="s">
        <v>48</v>
      </c>
      <c r="AV238" s="306" t="e">
        <f>AW65/AW216</f>
        <v>#DIV/0!</v>
      </c>
      <c r="AW238" s="172" t="e">
        <f>IF(AV238&lt;=1%,"ok","nem ok")</f>
        <v>#DIV/0!</v>
      </c>
      <c r="AX238" s="308"/>
      <c r="AY238" s="308"/>
      <c r="AZ238" s="308"/>
      <c r="BA238" s="308"/>
      <c r="BC238" s="308"/>
      <c r="BF238" s="172"/>
      <c r="BG238" s="309" t="s">
        <v>48</v>
      </c>
      <c r="BH238" s="306" t="e">
        <f>BI65/BI216</f>
        <v>#DIV/0!</v>
      </c>
      <c r="BI238" s="172" t="e">
        <f>IF(BH238&lt;=1%,"ok","nem ok")</f>
        <v>#DIV/0!</v>
      </c>
      <c r="BJ238" s="308"/>
      <c r="BK238" s="308"/>
      <c r="BL238" s="308"/>
      <c r="BM238" s="308"/>
      <c r="BO238" s="308"/>
      <c r="BR238" s="172"/>
      <c r="BS238" s="309" t="s">
        <v>48</v>
      </c>
      <c r="BT238" s="306" t="e">
        <f>BU65/BU216</f>
        <v>#DIV/0!</v>
      </c>
      <c r="BU238" s="172" t="e">
        <f>IF(BT238&lt;=1%,"ok","nem ok")</f>
        <v>#DIV/0!</v>
      </c>
      <c r="BV238" s="308"/>
      <c r="BW238" s="308"/>
      <c r="BX238" s="308"/>
      <c r="BY238" s="308"/>
      <c r="CA238" s="308"/>
      <c r="CD238" s="172"/>
      <c r="CE238" s="309" t="s">
        <v>48</v>
      </c>
      <c r="CF238" s="306" t="e">
        <f>CG65/CG216</f>
        <v>#DIV/0!</v>
      </c>
      <c r="CG238" s="172" t="e">
        <f>IF(CF238&lt;=1%,"ok","nem ok")</f>
        <v>#DIV/0!</v>
      </c>
      <c r="CH238" s="308"/>
      <c r="CI238" s="308"/>
      <c r="CJ238" s="308"/>
      <c r="CK238" s="308"/>
      <c r="CM238" s="308"/>
    </row>
    <row r="239" spans="1:94" x14ac:dyDescent="0.25">
      <c r="B239" s="296" t="str">
        <f>IF(K225=2,"Releváns táblázat.","Nem releváns a projekt jellegéből adódóan.")</f>
        <v>Nem releváns a projekt jellegéből adódóan.</v>
      </c>
      <c r="C239" s="296"/>
      <c r="D239" s="296"/>
      <c r="E239" s="296"/>
      <c r="Q239" s="207"/>
      <c r="V239" s="172"/>
      <c r="W239" s="309" t="s">
        <v>50</v>
      </c>
      <c r="X239" s="306" t="e">
        <f>Y107/Y216</f>
        <v>#DIV/0!</v>
      </c>
      <c r="Y239" s="172" t="e">
        <f>IF(X239&lt;=0.5%,"ok","nem ok")</f>
        <v>#DIV/0!</v>
      </c>
      <c r="Z239" s="308"/>
      <c r="AA239" s="308"/>
      <c r="AB239" s="308"/>
      <c r="AC239" s="308"/>
      <c r="AE239" s="308"/>
      <c r="AH239" s="172"/>
      <c r="AI239" s="309" t="s">
        <v>50</v>
      </c>
      <c r="AJ239" s="306" t="e">
        <f>AK107/AK216</f>
        <v>#DIV/0!</v>
      </c>
      <c r="AK239" s="172" t="e">
        <f>IF(AJ239&lt;=0.5%,"ok","nem ok")</f>
        <v>#DIV/0!</v>
      </c>
      <c r="AL239" s="308"/>
      <c r="AM239" s="308"/>
      <c r="AN239" s="308"/>
      <c r="AO239" s="308"/>
      <c r="AQ239" s="308"/>
      <c r="AT239" s="172"/>
      <c r="AU239" s="309" t="s">
        <v>50</v>
      </c>
      <c r="AV239" s="306" t="e">
        <f>AW107/AW216</f>
        <v>#DIV/0!</v>
      </c>
      <c r="AW239" s="172" t="e">
        <f>IF(AV239&lt;=0.5%,"ok","nem ok")</f>
        <v>#DIV/0!</v>
      </c>
      <c r="AX239" s="308"/>
      <c r="AY239" s="308"/>
      <c r="AZ239" s="308"/>
      <c r="BA239" s="308"/>
      <c r="BC239" s="308"/>
      <c r="BF239" s="172"/>
      <c r="BG239" s="309" t="s">
        <v>50</v>
      </c>
      <c r="BH239" s="306" t="e">
        <f>BI107/BI216</f>
        <v>#DIV/0!</v>
      </c>
      <c r="BI239" s="172" t="e">
        <f>IF(BH239&lt;=0.5%,"ok","nem ok")</f>
        <v>#DIV/0!</v>
      </c>
      <c r="BJ239" s="308"/>
      <c r="BK239" s="308"/>
      <c r="BL239" s="308"/>
      <c r="BM239" s="308"/>
      <c r="BO239" s="308"/>
      <c r="BR239" s="172"/>
      <c r="BS239" s="309" t="s">
        <v>50</v>
      </c>
      <c r="BT239" s="306" t="e">
        <f>BU107/BU216</f>
        <v>#DIV/0!</v>
      </c>
      <c r="BU239" s="172" t="e">
        <f>IF(BT239&lt;=0.5%,"ok","nem ok")</f>
        <v>#DIV/0!</v>
      </c>
      <c r="BV239" s="308"/>
      <c r="BW239" s="308"/>
      <c r="BX239" s="308"/>
      <c r="BY239" s="308"/>
      <c r="CA239" s="308"/>
      <c r="CD239" s="172"/>
      <c r="CE239" s="309" t="s">
        <v>50</v>
      </c>
      <c r="CF239" s="306" t="e">
        <f>CG107/CG216</f>
        <v>#DIV/0!</v>
      </c>
      <c r="CG239" s="172" t="e">
        <f>IF(CF239&lt;=0.5%,"ok","nem ok")</f>
        <v>#DIV/0!</v>
      </c>
      <c r="CH239" s="308"/>
      <c r="CI239" s="308"/>
      <c r="CJ239" s="308"/>
      <c r="CK239" s="308"/>
      <c r="CM239" s="308"/>
    </row>
    <row r="240" spans="1:94" ht="39.75" customHeight="1" x14ac:dyDescent="0.25">
      <c r="B240" s="394" t="s">
        <v>51</v>
      </c>
      <c r="C240" s="395"/>
      <c r="D240" s="395"/>
      <c r="E240" s="395"/>
      <c r="F240" s="395"/>
      <c r="G240" s="396"/>
      <c r="H240" s="298"/>
      <c r="I240" s="298"/>
      <c r="Q240" s="207"/>
      <c r="AC240" s="63"/>
      <c r="AO240" s="63"/>
      <c r="BA240" s="63"/>
      <c r="BM240" s="63"/>
      <c r="BY240" s="63"/>
      <c r="CK240" s="63"/>
    </row>
    <row r="241" spans="2:91" ht="26.25" customHeight="1" x14ac:dyDescent="0.25">
      <c r="B241" s="310"/>
      <c r="C241" s="442" t="s">
        <v>42</v>
      </c>
      <c r="D241" s="443"/>
      <c r="E241" s="444"/>
      <c r="F241" s="300" t="e">
        <f>M180/M216</f>
        <v>#DIV/0!</v>
      </c>
      <c r="G241" s="310" t="e">
        <f>IF(F241&lt;=8%,"ok","nem ok")</f>
        <v>#DIV/0!</v>
      </c>
      <c r="Q241" s="63"/>
      <c r="V241" s="296" t="str">
        <f>IF(AD229=2,"Releváns táblázat.","Nem releváns a projekt jellegéből adódóan.")</f>
        <v>Releváns táblázat.</v>
      </c>
      <c r="W241" s="296"/>
      <c r="AC241" s="63"/>
      <c r="AH241" s="296" t="str">
        <f>IF(AP229=2,"Releváns táblázat.","Nem releváns a projekt jellegéből adódóan.")</f>
        <v>Nem releváns a projekt jellegéből adódóan.</v>
      </c>
      <c r="AI241" s="296"/>
      <c r="AO241" s="63"/>
      <c r="AT241" s="296" t="str">
        <f>IF(BB229=2,"Releváns táblázat.","Nem releváns a projekt jellegéből adódóan.")</f>
        <v>Nem releváns a projekt jellegéből adódóan.</v>
      </c>
      <c r="AU241" s="296"/>
      <c r="BA241" s="63"/>
      <c r="BF241" s="296" t="str">
        <f>IF(BN229=2,"Releváns táblázat.","Nem releváns a projekt jellegéből adódóan.")</f>
        <v>Nem releváns a projekt jellegéből adódóan.</v>
      </c>
      <c r="BG241" s="296"/>
      <c r="BM241" s="63"/>
      <c r="BR241" s="296" t="str">
        <f>IF(BZ229=2,"Releváns táblázat.","Nem releváns a projekt jellegéből adódóan.")</f>
        <v>Nem releváns a projekt jellegéből adódóan.</v>
      </c>
      <c r="BS241" s="296"/>
      <c r="BY241" s="63"/>
      <c r="CD241" s="296" t="str">
        <f>IF(CL229=2,"Releváns táblázat.","Nem releváns a projekt jellegéből adódóan.")</f>
        <v>Nem releváns a projekt jellegéből adódóan.</v>
      </c>
      <c r="CE241" s="296"/>
      <c r="CK241" s="63"/>
    </row>
    <row r="242" spans="2:91" ht="45.75" customHeight="1" x14ac:dyDescent="0.25">
      <c r="B242" s="172"/>
      <c r="C242" s="442" t="s">
        <v>43</v>
      </c>
      <c r="D242" s="443"/>
      <c r="E242" s="444"/>
      <c r="F242" s="311" t="e">
        <f>M217/M216</f>
        <v>#DIV/0!</v>
      </c>
      <c r="G242" s="172" t="e">
        <f>IF(F242&lt;=7%,"ok","nem ok")</f>
        <v>#DIV/0!</v>
      </c>
      <c r="Q242" s="63"/>
      <c r="V242" s="451" t="s">
        <v>51</v>
      </c>
      <c r="W242" s="452"/>
      <c r="X242" s="452"/>
      <c r="Y242" s="453"/>
      <c r="Z242" s="312"/>
      <c r="AA242" s="298"/>
      <c r="AB242" s="312"/>
      <c r="AC242" s="298"/>
      <c r="AE242" s="312"/>
      <c r="AH242" s="397" t="s">
        <v>51</v>
      </c>
      <c r="AI242" s="397"/>
      <c r="AJ242" s="397"/>
      <c r="AK242" s="397"/>
      <c r="AM242" s="298"/>
      <c r="AN242" s="312"/>
      <c r="AO242" s="298"/>
      <c r="AQ242" s="312"/>
      <c r="AT242" s="397" t="s">
        <v>51</v>
      </c>
      <c r="AU242" s="397"/>
      <c r="AV242" s="397"/>
      <c r="AW242" s="397"/>
      <c r="AY242" s="298"/>
      <c r="AZ242" s="312"/>
      <c r="BA242" s="298"/>
      <c r="BC242" s="312"/>
      <c r="BF242" s="397" t="s">
        <v>51</v>
      </c>
      <c r="BG242" s="397"/>
      <c r="BH242" s="397"/>
      <c r="BI242" s="397"/>
      <c r="BK242" s="298"/>
      <c r="BL242" s="312"/>
      <c r="BM242" s="298"/>
      <c r="BO242" s="312"/>
      <c r="BR242" s="397" t="s">
        <v>51</v>
      </c>
      <c r="BS242" s="397"/>
      <c r="BT242" s="397"/>
      <c r="BU242" s="397"/>
      <c r="BW242" s="298"/>
      <c r="BX242" s="312"/>
      <c r="BY242" s="298"/>
      <c r="CA242" s="312"/>
      <c r="CD242" s="397" t="s">
        <v>51</v>
      </c>
      <c r="CE242" s="397"/>
      <c r="CF242" s="397"/>
      <c r="CG242" s="397"/>
      <c r="CI242" s="298"/>
      <c r="CJ242" s="312"/>
      <c r="CK242" s="298"/>
      <c r="CM242" s="312"/>
    </row>
    <row r="243" spans="2:91" ht="31.5" customHeight="1" x14ac:dyDescent="0.25">
      <c r="B243" s="172"/>
      <c r="C243" s="442" t="s">
        <v>49</v>
      </c>
      <c r="D243" s="443"/>
      <c r="E243" s="444"/>
      <c r="F243" s="306" t="e">
        <f>M100/M216</f>
        <v>#DIV/0!</v>
      </c>
      <c r="G243" s="172" t="e">
        <f>IF(F243&lt;=0.5%,"ok","nem ok")</f>
        <v>#DIV/0!</v>
      </c>
      <c r="Q243" s="63"/>
      <c r="V243" s="310"/>
      <c r="W243" s="309" t="s">
        <v>42</v>
      </c>
      <c r="X243" s="300" t="e">
        <f>Y180/Y217</f>
        <v>#DIV/0!</v>
      </c>
      <c r="Y243" s="310" t="e">
        <f>IF(X243&lt;=8%,"ok","nem ok")</f>
        <v>#DIV/0!</v>
      </c>
      <c r="Z243" s="308"/>
      <c r="AB243" s="308"/>
      <c r="AC243" s="63"/>
      <c r="AE243" s="308"/>
      <c r="AH243" s="310"/>
      <c r="AI243" s="309" t="s">
        <v>42</v>
      </c>
      <c r="AJ243" s="300" t="e">
        <f>AK180/AK217</f>
        <v>#DIV/0!</v>
      </c>
      <c r="AK243" s="310" t="e">
        <f>IF(AJ243&lt;=8%,"ok","nem ok")</f>
        <v>#DIV/0!</v>
      </c>
      <c r="AL243" s="308"/>
      <c r="AN243" s="308"/>
      <c r="AO243" s="63"/>
      <c r="AQ243" s="308"/>
      <c r="AT243" s="310"/>
      <c r="AU243" s="309" t="s">
        <v>42</v>
      </c>
      <c r="AV243" s="300" t="e">
        <f>AW180/AW217</f>
        <v>#DIV/0!</v>
      </c>
      <c r="AW243" s="310" t="e">
        <f>IF(AV243&lt;=8%,"ok","nem ok")</f>
        <v>#DIV/0!</v>
      </c>
      <c r="AX243" s="308"/>
      <c r="AZ243" s="308"/>
      <c r="BA243" s="63"/>
      <c r="BC243" s="308"/>
      <c r="BF243" s="310"/>
      <c r="BG243" s="309" t="s">
        <v>42</v>
      </c>
      <c r="BH243" s="300" t="e">
        <f>BI180/BI217</f>
        <v>#DIV/0!</v>
      </c>
      <c r="BI243" s="310" t="e">
        <f>IF(BH243&lt;=8%,"ok","nem ok")</f>
        <v>#DIV/0!</v>
      </c>
      <c r="BJ243" s="308"/>
      <c r="BL243" s="308"/>
      <c r="BM243" s="63"/>
      <c r="BO243" s="308"/>
      <c r="BR243" s="310"/>
      <c r="BS243" s="309" t="s">
        <v>42</v>
      </c>
      <c r="BT243" s="300" t="e">
        <f>BU180/BU217</f>
        <v>#DIV/0!</v>
      </c>
      <c r="BU243" s="310" t="e">
        <f>IF(BT243&lt;=8%,"ok","nem ok")</f>
        <v>#DIV/0!</v>
      </c>
      <c r="BV243" s="308"/>
      <c r="BX243" s="308"/>
      <c r="BY243" s="63"/>
      <c r="CA243" s="308"/>
      <c r="CD243" s="310"/>
      <c r="CE243" s="309" t="s">
        <v>42</v>
      </c>
      <c r="CF243" s="300" t="e">
        <f>CG180/CG217</f>
        <v>#DIV/0!</v>
      </c>
      <c r="CG243" s="310" t="e">
        <f>IF(CF243&lt;=8%,"ok","nem ok")</f>
        <v>#DIV/0!</v>
      </c>
      <c r="CH243" s="308"/>
      <c r="CJ243" s="308"/>
      <c r="CK243" s="63"/>
      <c r="CM243" s="308"/>
    </row>
    <row r="244" spans="2:91" ht="23.25" customHeight="1" x14ac:dyDescent="0.25">
      <c r="B244" s="172"/>
      <c r="C244" s="442" t="s">
        <v>44</v>
      </c>
      <c r="D244" s="443"/>
      <c r="E244" s="444"/>
      <c r="F244" s="306" t="e">
        <f>M14/M216</f>
        <v>#DIV/0!</v>
      </c>
      <c r="G244" s="172" t="e">
        <f>IF(F244&lt;=1%,"ok","nem ok")</f>
        <v>#DIV/0!</v>
      </c>
      <c r="Q244" s="63"/>
      <c r="V244" s="172"/>
      <c r="W244" s="309" t="s">
        <v>43</v>
      </c>
      <c r="X244" s="302" t="e">
        <f>Y217/Y216</f>
        <v>#DIV/0!</v>
      </c>
      <c r="Y244" s="172" t="e">
        <f>IF(X244&lt;=7%,"ok","nem ok")</f>
        <v>#DIV/0!</v>
      </c>
      <c r="Z244" s="308"/>
      <c r="AB244" s="308"/>
      <c r="AC244" s="63"/>
      <c r="AE244" s="308"/>
      <c r="AH244" s="172"/>
      <c r="AI244" s="309" t="s">
        <v>43</v>
      </c>
      <c r="AJ244" s="302" t="e">
        <f>AK217/AK216</f>
        <v>#DIV/0!</v>
      </c>
      <c r="AK244" s="172" t="e">
        <f>IF(AJ244&lt;=7%,"ok","nem ok")</f>
        <v>#DIV/0!</v>
      </c>
      <c r="AL244" s="308"/>
      <c r="AN244" s="308"/>
      <c r="AO244" s="63"/>
      <c r="AQ244" s="308"/>
      <c r="AT244" s="172"/>
      <c r="AU244" s="309" t="s">
        <v>43</v>
      </c>
      <c r="AV244" s="302" t="e">
        <f>AW217/AW216</f>
        <v>#DIV/0!</v>
      </c>
      <c r="AW244" s="172" t="e">
        <f>IF(AV244&lt;=7%,"ok","nem ok")</f>
        <v>#DIV/0!</v>
      </c>
      <c r="AX244" s="308"/>
      <c r="AZ244" s="308"/>
      <c r="BA244" s="63"/>
      <c r="BC244" s="308"/>
      <c r="BF244" s="172"/>
      <c r="BG244" s="309" t="s">
        <v>43</v>
      </c>
      <c r="BH244" s="302" t="e">
        <f>BI217/BI216</f>
        <v>#DIV/0!</v>
      </c>
      <c r="BI244" s="172" t="e">
        <f>IF(BH244&lt;=7%,"ok","nem ok")</f>
        <v>#DIV/0!</v>
      </c>
      <c r="BJ244" s="308"/>
      <c r="BL244" s="308"/>
      <c r="BM244" s="63"/>
      <c r="BO244" s="308"/>
      <c r="BR244" s="172"/>
      <c r="BS244" s="309" t="s">
        <v>43</v>
      </c>
      <c r="BT244" s="302" t="e">
        <f>BU217/BU216</f>
        <v>#DIV/0!</v>
      </c>
      <c r="BU244" s="172" t="e">
        <f>IF(BT244&lt;=7%,"ok","nem ok")</f>
        <v>#DIV/0!</v>
      </c>
      <c r="BV244" s="308"/>
      <c r="BX244" s="308"/>
      <c r="BY244" s="63"/>
      <c r="CA244" s="308"/>
      <c r="CD244" s="172"/>
      <c r="CE244" s="309" t="s">
        <v>43</v>
      </c>
      <c r="CF244" s="302" t="e">
        <f>CG217/CG216</f>
        <v>#DIV/0!</v>
      </c>
      <c r="CG244" s="172" t="e">
        <f>IF(CF244&lt;=7%,"ok","nem ok")</f>
        <v>#DIV/0!</v>
      </c>
      <c r="CH244" s="308"/>
      <c r="CJ244" s="308"/>
      <c r="CK244" s="63"/>
      <c r="CM244" s="308"/>
    </row>
    <row r="245" spans="2:91" ht="45" customHeight="1" x14ac:dyDescent="0.25">
      <c r="B245" s="172"/>
      <c r="C245" s="442" t="s">
        <v>45</v>
      </c>
      <c r="D245" s="443"/>
      <c r="E245" s="444"/>
      <c r="F245" s="306" t="e">
        <f>(M7+M21)/M216</f>
        <v>#DIV/0!</v>
      </c>
      <c r="G245" s="172" t="e">
        <f>IF(F245&lt;=5%,"ok","nem ok")</f>
        <v>#DIV/0!</v>
      </c>
      <c r="Q245" s="63"/>
      <c r="V245" s="172"/>
      <c r="W245" s="309" t="s">
        <v>49</v>
      </c>
      <c r="X245" s="306" t="e">
        <f>Y100/Y216</f>
        <v>#DIV/0!</v>
      </c>
      <c r="Y245" s="172" t="e">
        <f>IF(X245&lt;=0.5%,"ok","nem ok")</f>
        <v>#DIV/0!</v>
      </c>
      <c r="Z245" s="308"/>
      <c r="AB245" s="308"/>
      <c r="AC245" s="63"/>
      <c r="AE245" s="308"/>
      <c r="AH245" s="172"/>
      <c r="AI245" s="309" t="s">
        <v>49</v>
      </c>
      <c r="AJ245" s="306" t="e">
        <f>AK100/AK216</f>
        <v>#DIV/0!</v>
      </c>
      <c r="AK245" s="172" t="e">
        <f>IF(AJ245&lt;=0.5%,"ok","nem ok")</f>
        <v>#DIV/0!</v>
      </c>
      <c r="AL245" s="308"/>
      <c r="AN245" s="308"/>
      <c r="AO245" s="63"/>
      <c r="AQ245" s="308"/>
      <c r="AT245" s="172"/>
      <c r="AU245" s="309" t="s">
        <v>49</v>
      </c>
      <c r="AV245" s="306" t="e">
        <f>AW100/AW216</f>
        <v>#DIV/0!</v>
      </c>
      <c r="AW245" s="172" t="e">
        <f>IF(AV245&lt;=0.5%,"ok","nem ok")</f>
        <v>#DIV/0!</v>
      </c>
      <c r="AX245" s="308"/>
      <c r="AZ245" s="308"/>
      <c r="BA245" s="63"/>
      <c r="BC245" s="308"/>
      <c r="BF245" s="172"/>
      <c r="BG245" s="309" t="s">
        <v>49</v>
      </c>
      <c r="BH245" s="306" t="e">
        <f>BI100/BI216</f>
        <v>#DIV/0!</v>
      </c>
      <c r="BI245" s="172" t="e">
        <f>IF(BH245&lt;=0.5%,"ok","nem ok")</f>
        <v>#DIV/0!</v>
      </c>
      <c r="BJ245" s="308"/>
      <c r="BL245" s="308"/>
      <c r="BM245" s="63"/>
      <c r="BO245" s="308"/>
      <c r="BR245" s="172"/>
      <c r="BS245" s="309" t="s">
        <v>49</v>
      </c>
      <c r="BT245" s="306" t="e">
        <f>BU100/BU216</f>
        <v>#DIV/0!</v>
      </c>
      <c r="BU245" s="172" t="e">
        <f>IF(BT245&lt;=0.5%,"ok","nem ok")</f>
        <v>#DIV/0!</v>
      </c>
      <c r="BV245" s="308"/>
      <c r="BX245" s="308"/>
      <c r="BY245" s="63"/>
      <c r="CA245" s="308"/>
      <c r="CD245" s="172"/>
      <c r="CE245" s="309" t="s">
        <v>49</v>
      </c>
      <c r="CF245" s="306" t="e">
        <f>CG100/CG216</f>
        <v>#DIV/0!</v>
      </c>
      <c r="CG245" s="172" t="e">
        <f>IF(CF245&lt;=0.5%,"ok","nem ok")</f>
        <v>#DIV/0!</v>
      </c>
      <c r="CH245" s="308"/>
      <c r="CJ245" s="308"/>
      <c r="CK245" s="63"/>
      <c r="CM245" s="308"/>
    </row>
    <row r="246" spans="2:91" ht="30" customHeight="1" x14ac:dyDescent="0.25">
      <c r="B246" s="172"/>
      <c r="C246" s="442" t="s">
        <v>46</v>
      </c>
      <c r="D246" s="443"/>
      <c r="E246" s="444"/>
      <c r="F246" s="306" t="e">
        <f>M29/M216</f>
        <v>#DIV/0!</v>
      </c>
      <c r="G246" s="172" t="e">
        <f>IF(F246&lt;=10%,"ok","nem ok")</f>
        <v>#DIV/0!</v>
      </c>
      <c r="Q246" s="63"/>
      <c r="V246" s="172"/>
      <c r="W246" s="309" t="s">
        <v>44</v>
      </c>
      <c r="X246" s="306" t="e">
        <f>Y14/Y216</f>
        <v>#DIV/0!</v>
      </c>
      <c r="Y246" s="172" t="e">
        <f>IF(X246&lt;=1%,"ok","nem ok")</f>
        <v>#DIV/0!</v>
      </c>
      <c r="Z246" s="308"/>
      <c r="AB246" s="308"/>
      <c r="AC246" s="63"/>
      <c r="AE246" s="308"/>
      <c r="AH246" s="172"/>
      <c r="AI246" s="309" t="s">
        <v>44</v>
      </c>
      <c r="AJ246" s="306" t="e">
        <f>AK14/AK216</f>
        <v>#DIV/0!</v>
      </c>
      <c r="AK246" s="172" t="e">
        <f>IF(AJ246&lt;=1%,"ok","nem ok")</f>
        <v>#DIV/0!</v>
      </c>
      <c r="AL246" s="308"/>
      <c r="AN246" s="308"/>
      <c r="AO246" s="63"/>
      <c r="AQ246" s="308"/>
      <c r="AT246" s="172"/>
      <c r="AU246" s="309" t="s">
        <v>44</v>
      </c>
      <c r="AV246" s="306" t="e">
        <f>AW14/AW216</f>
        <v>#DIV/0!</v>
      </c>
      <c r="AW246" s="172" t="e">
        <f>IF(AV246&lt;=1%,"ok","nem ok")</f>
        <v>#DIV/0!</v>
      </c>
      <c r="AX246" s="308"/>
      <c r="AZ246" s="308"/>
      <c r="BA246" s="63"/>
      <c r="BC246" s="308"/>
      <c r="BF246" s="172"/>
      <c r="BG246" s="309" t="s">
        <v>44</v>
      </c>
      <c r="BH246" s="306" t="e">
        <f>BI14/BI216</f>
        <v>#DIV/0!</v>
      </c>
      <c r="BI246" s="172" t="e">
        <f>IF(BH246&lt;=1%,"ok","nem ok")</f>
        <v>#DIV/0!</v>
      </c>
      <c r="BJ246" s="308"/>
      <c r="BL246" s="308"/>
      <c r="BM246" s="63"/>
      <c r="BO246" s="308"/>
      <c r="BR246" s="172"/>
      <c r="BS246" s="309" t="s">
        <v>44</v>
      </c>
      <c r="BT246" s="306" t="e">
        <f>BU14/BU216</f>
        <v>#DIV/0!</v>
      </c>
      <c r="BU246" s="172" t="e">
        <f>IF(BT246&lt;=1%,"ok","nem ok")</f>
        <v>#DIV/0!</v>
      </c>
      <c r="BV246" s="308"/>
      <c r="BX246" s="308"/>
      <c r="BY246" s="63"/>
      <c r="CA246" s="308"/>
      <c r="CD246" s="172"/>
      <c r="CE246" s="309" t="s">
        <v>44</v>
      </c>
      <c r="CF246" s="306" t="e">
        <f>CG14/CG216</f>
        <v>#DIV/0!</v>
      </c>
      <c r="CG246" s="172" t="e">
        <f>IF(CF246&lt;=1%,"ok","nem ok")</f>
        <v>#DIV/0!</v>
      </c>
      <c r="CH246" s="308"/>
      <c r="CJ246" s="308"/>
      <c r="CK246" s="63"/>
      <c r="CM246" s="308"/>
    </row>
    <row r="247" spans="2:91" ht="26.25" customHeight="1" x14ac:dyDescent="0.25">
      <c r="B247" s="172"/>
      <c r="C247" s="442" t="s">
        <v>47</v>
      </c>
      <c r="D247" s="443"/>
      <c r="E247" s="444"/>
      <c r="F247" s="306" t="e">
        <f>M36/M216</f>
        <v>#DIV/0!</v>
      </c>
      <c r="G247" s="172" t="e">
        <f>IF(F247&lt;=2%,"ok","nem ok")</f>
        <v>#DIV/0!</v>
      </c>
      <c r="Q247" s="63"/>
      <c r="V247" s="172"/>
      <c r="W247" s="309" t="s">
        <v>45</v>
      </c>
      <c r="X247" s="306" t="e">
        <f>(Y7+Y21)/Y216</f>
        <v>#DIV/0!</v>
      </c>
      <c r="Y247" s="172" t="e">
        <f>IF(X247&lt;=5%,"ok","nem ok")</f>
        <v>#DIV/0!</v>
      </c>
      <c r="Z247" s="308"/>
      <c r="AB247" s="308"/>
      <c r="AC247" s="63"/>
      <c r="AE247" s="308"/>
      <c r="AH247" s="172"/>
      <c r="AI247" s="309" t="s">
        <v>45</v>
      </c>
      <c r="AJ247" s="306" t="e">
        <f>(AK7+AK21)/AK216</f>
        <v>#DIV/0!</v>
      </c>
      <c r="AK247" s="172" t="e">
        <f>IF(AJ247&lt;=5%,"ok","nem ok")</f>
        <v>#DIV/0!</v>
      </c>
      <c r="AL247" s="308"/>
      <c r="AN247" s="308"/>
      <c r="AO247" s="63"/>
      <c r="AQ247" s="308"/>
      <c r="AT247" s="172"/>
      <c r="AU247" s="309" t="s">
        <v>45</v>
      </c>
      <c r="AV247" s="306" t="e">
        <f>(AW7+AW21)/AW216</f>
        <v>#DIV/0!</v>
      </c>
      <c r="AW247" s="172" t="e">
        <f>IF(AV247&lt;=5%,"ok","nem ok")</f>
        <v>#DIV/0!</v>
      </c>
      <c r="AX247" s="308"/>
      <c r="AZ247" s="308"/>
      <c r="BA247" s="63"/>
      <c r="BC247" s="308"/>
      <c r="BF247" s="172"/>
      <c r="BG247" s="309" t="s">
        <v>45</v>
      </c>
      <c r="BH247" s="306" t="e">
        <f>(BI7+BI21)/BI216</f>
        <v>#DIV/0!</v>
      </c>
      <c r="BI247" s="172" t="e">
        <f>IF(BH247&lt;=5%,"ok","nem ok")</f>
        <v>#DIV/0!</v>
      </c>
      <c r="BJ247" s="308"/>
      <c r="BL247" s="308"/>
      <c r="BM247" s="63"/>
      <c r="BO247" s="308"/>
      <c r="BR247" s="172"/>
      <c r="BS247" s="309" t="s">
        <v>45</v>
      </c>
      <c r="BT247" s="306" t="e">
        <f>(BU7+BU21)/BU216</f>
        <v>#DIV/0!</v>
      </c>
      <c r="BU247" s="172" t="e">
        <f>IF(BT247&lt;=5%,"ok","nem ok")</f>
        <v>#DIV/0!</v>
      </c>
      <c r="BV247" s="308"/>
      <c r="BX247" s="308"/>
      <c r="BY247" s="63"/>
      <c r="CA247" s="308"/>
      <c r="CD247" s="172"/>
      <c r="CE247" s="309" t="s">
        <v>45</v>
      </c>
      <c r="CF247" s="306" t="e">
        <f>(CG7+CG21)/CG216</f>
        <v>#DIV/0!</v>
      </c>
      <c r="CG247" s="172" t="e">
        <f>IF(CF247&lt;=5%,"ok","nem ok")</f>
        <v>#DIV/0!</v>
      </c>
      <c r="CH247" s="308"/>
      <c r="CJ247" s="308"/>
      <c r="CK247" s="63"/>
      <c r="CM247" s="308"/>
    </row>
    <row r="248" spans="2:91" ht="29.25" customHeight="1" x14ac:dyDescent="0.25">
      <c r="B248" s="172"/>
      <c r="C248" s="442" t="s">
        <v>48</v>
      </c>
      <c r="D248" s="443"/>
      <c r="E248" s="444"/>
      <c r="F248" s="306" t="e">
        <f>M65/M216</f>
        <v>#DIV/0!</v>
      </c>
      <c r="G248" s="172" t="e">
        <f>IF(F248&lt;=1%,"ok","nem ok")</f>
        <v>#DIV/0!</v>
      </c>
      <c r="Q248" s="63"/>
      <c r="V248" s="172"/>
      <c r="W248" s="309" t="s">
        <v>46</v>
      </c>
      <c r="X248" s="306" t="e">
        <f>Y29/Y216</f>
        <v>#DIV/0!</v>
      </c>
      <c r="Y248" s="172" t="e">
        <f>IF(X248&lt;=10%,"ok","nem ok")</f>
        <v>#DIV/0!</v>
      </c>
      <c r="Z248" s="308"/>
      <c r="AB248" s="308"/>
      <c r="AC248" s="63"/>
      <c r="AE248" s="308"/>
      <c r="AH248" s="172"/>
      <c r="AI248" s="309" t="s">
        <v>46</v>
      </c>
      <c r="AJ248" s="306" t="e">
        <f>AK29/AK216</f>
        <v>#DIV/0!</v>
      </c>
      <c r="AK248" s="172" t="e">
        <f>IF(AJ248&lt;=10%,"ok","nem ok")</f>
        <v>#DIV/0!</v>
      </c>
      <c r="AL248" s="308"/>
      <c r="AN248" s="308"/>
      <c r="AO248" s="63"/>
      <c r="AQ248" s="308"/>
      <c r="AT248" s="172"/>
      <c r="AU248" s="309" t="s">
        <v>46</v>
      </c>
      <c r="AV248" s="306" t="e">
        <f>AW29/AW216</f>
        <v>#DIV/0!</v>
      </c>
      <c r="AW248" s="172" t="e">
        <f>IF(AV248&lt;=10%,"ok","nem ok")</f>
        <v>#DIV/0!</v>
      </c>
      <c r="AX248" s="308"/>
      <c r="AZ248" s="308"/>
      <c r="BA248" s="63"/>
      <c r="BC248" s="308"/>
      <c r="BF248" s="172"/>
      <c r="BG248" s="309" t="s">
        <v>46</v>
      </c>
      <c r="BH248" s="306" t="e">
        <f>BI29/BI216</f>
        <v>#DIV/0!</v>
      </c>
      <c r="BI248" s="172" t="e">
        <f>IF(BH248&lt;=10%,"ok","nem ok")</f>
        <v>#DIV/0!</v>
      </c>
      <c r="BJ248" s="308"/>
      <c r="BL248" s="308"/>
      <c r="BM248" s="63"/>
      <c r="BO248" s="308"/>
      <c r="BR248" s="172"/>
      <c r="BS248" s="309" t="s">
        <v>46</v>
      </c>
      <c r="BT248" s="306" t="e">
        <f>BU29/BU216</f>
        <v>#DIV/0!</v>
      </c>
      <c r="BU248" s="172" t="e">
        <f>IF(BT248&lt;=10%,"ok","nem ok")</f>
        <v>#DIV/0!</v>
      </c>
      <c r="BV248" s="308"/>
      <c r="BX248" s="308"/>
      <c r="BY248" s="63"/>
      <c r="CA248" s="308"/>
      <c r="CD248" s="172"/>
      <c r="CE248" s="309" t="s">
        <v>46</v>
      </c>
      <c r="CF248" s="306" t="e">
        <f>CG29/CG216</f>
        <v>#DIV/0!</v>
      </c>
      <c r="CG248" s="172" t="e">
        <f>IF(CF248&lt;=10%,"ok","nem ok")</f>
        <v>#DIV/0!</v>
      </c>
      <c r="CH248" s="308"/>
      <c r="CJ248" s="308"/>
      <c r="CK248" s="63"/>
      <c r="CM248" s="308"/>
    </row>
    <row r="249" spans="2:91" ht="36" customHeight="1" x14ac:dyDescent="0.25">
      <c r="B249" s="172"/>
      <c r="C249" s="442" t="s">
        <v>50</v>
      </c>
      <c r="D249" s="443"/>
      <c r="E249" s="444"/>
      <c r="F249" s="306" t="e">
        <f>M107/M216</f>
        <v>#DIV/0!</v>
      </c>
      <c r="G249" s="172" t="e">
        <f>IF(F249&lt;=0.5%,"ok","nem ok")</f>
        <v>#DIV/0!</v>
      </c>
      <c r="Q249" s="63"/>
      <c r="V249" s="172"/>
      <c r="W249" s="309" t="s">
        <v>47</v>
      </c>
      <c r="X249" s="306" t="e">
        <f>Y36/Y216</f>
        <v>#DIV/0!</v>
      </c>
      <c r="Y249" s="172" t="e">
        <f>IF(X249&lt;=2%,"ok","nem ok")</f>
        <v>#DIV/0!</v>
      </c>
      <c r="Z249" s="308"/>
      <c r="AB249" s="308"/>
      <c r="AC249" s="63"/>
      <c r="AE249" s="308"/>
      <c r="AH249" s="172"/>
      <c r="AI249" s="309" t="s">
        <v>47</v>
      </c>
      <c r="AJ249" s="306" t="e">
        <f>AK36/AK216</f>
        <v>#DIV/0!</v>
      </c>
      <c r="AK249" s="172" t="e">
        <f>IF(AJ249&lt;=2%,"ok","nem ok")</f>
        <v>#DIV/0!</v>
      </c>
      <c r="AL249" s="308"/>
      <c r="AN249" s="308"/>
      <c r="AO249" s="63"/>
      <c r="AQ249" s="308"/>
      <c r="AT249" s="172"/>
      <c r="AU249" s="309" t="s">
        <v>47</v>
      </c>
      <c r="AV249" s="306" t="e">
        <f>AW36/AW216</f>
        <v>#DIV/0!</v>
      </c>
      <c r="AW249" s="172" t="e">
        <f>IF(AV249&lt;=2%,"ok","nem ok")</f>
        <v>#DIV/0!</v>
      </c>
      <c r="AX249" s="308"/>
      <c r="AZ249" s="308"/>
      <c r="BA249" s="63"/>
      <c r="BC249" s="308"/>
      <c r="BF249" s="172"/>
      <c r="BG249" s="309" t="s">
        <v>47</v>
      </c>
      <c r="BH249" s="306" t="e">
        <f>BI36/BI216</f>
        <v>#DIV/0!</v>
      </c>
      <c r="BI249" s="172" t="e">
        <f>IF(BH249&lt;=2%,"ok","nem ok")</f>
        <v>#DIV/0!</v>
      </c>
      <c r="BJ249" s="308"/>
      <c r="BL249" s="308"/>
      <c r="BM249" s="63"/>
      <c r="BO249" s="308"/>
      <c r="BR249" s="172"/>
      <c r="BS249" s="309" t="s">
        <v>47</v>
      </c>
      <c r="BT249" s="306" t="e">
        <f>BU36/BU216</f>
        <v>#DIV/0!</v>
      </c>
      <c r="BU249" s="172" t="e">
        <f>IF(BT249&lt;=2%,"ok","nem ok")</f>
        <v>#DIV/0!</v>
      </c>
      <c r="BV249" s="308"/>
      <c r="BX249" s="308"/>
      <c r="BY249" s="63"/>
      <c r="CA249" s="308"/>
      <c r="CD249" s="172"/>
      <c r="CE249" s="309" t="s">
        <v>47</v>
      </c>
      <c r="CF249" s="306" t="e">
        <f>CG36/CG216</f>
        <v>#DIV/0!</v>
      </c>
      <c r="CG249" s="172" t="e">
        <f>IF(CF249&lt;=2%,"ok","nem ok")</f>
        <v>#DIV/0!</v>
      </c>
      <c r="CH249" s="308"/>
      <c r="CJ249" s="308"/>
      <c r="CK249" s="63"/>
      <c r="CM249" s="308"/>
    </row>
    <row r="250" spans="2:91" x14ac:dyDescent="0.25">
      <c r="Q250" s="63"/>
      <c r="V250" s="172"/>
      <c r="W250" s="309" t="s">
        <v>48</v>
      </c>
      <c r="X250" s="306" t="e">
        <f>Y65/Y216</f>
        <v>#DIV/0!</v>
      </c>
      <c r="Y250" s="172" t="e">
        <f>IF(X250&lt;=1%,"ok","nem ok")</f>
        <v>#DIV/0!</v>
      </c>
      <c r="Z250" s="308"/>
      <c r="AB250" s="308"/>
      <c r="AC250" s="63"/>
      <c r="AE250" s="308"/>
      <c r="AH250" s="172"/>
      <c r="AI250" s="309" t="s">
        <v>48</v>
      </c>
      <c r="AJ250" s="306" t="e">
        <f>AK65/AK216</f>
        <v>#DIV/0!</v>
      </c>
      <c r="AK250" s="172" t="e">
        <f>IF(AJ250&lt;=1%,"ok","nem ok")</f>
        <v>#DIV/0!</v>
      </c>
      <c r="AL250" s="308"/>
      <c r="AN250" s="308"/>
      <c r="AO250" s="63"/>
      <c r="AQ250" s="308"/>
      <c r="AT250" s="172"/>
      <c r="AU250" s="309" t="s">
        <v>48</v>
      </c>
      <c r="AV250" s="306" t="e">
        <f>AW65/AW216</f>
        <v>#DIV/0!</v>
      </c>
      <c r="AW250" s="172" t="e">
        <f>IF(AV250&lt;=1%,"ok","nem ok")</f>
        <v>#DIV/0!</v>
      </c>
      <c r="AX250" s="308"/>
      <c r="AZ250" s="308"/>
      <c r="BA250" s="63"/>
      <c r="BC250" s="308"/>
      <c r="BF250" s="172"/>
      <c r="BG250" s="309" t="s">
        <v>48</v>
      </c>
      <c r="BH250" s="306" t="e">
        <f>BI65/BI216</f>
        <v>#DIV/0!</v>
      </c>
      <c r="BI250" s="172" t="e">
        <f>IF(BH250&lt;=1%,"ok","nem ok")</f>
        <v>#DIV/0!</v>
      </c>
      <c r="BJ250" s="308"/>
      <c r="BL250" s="308"/>
      <c r="BM250" s="63"/>
      <c r="BO250" s="308"/>
      <c r="BR250" s="172"/>
      <c r="BS250" s="309" t="s">
        <v>48</v>
      </c>
      <c r="BT250" s="306" t="e">
        <f>BU65/BU216</f>
        <v>#DIV/0!</v>
      </c>
      <c r="BU250" s="172" t="e">
        <f>IF(BT250&lt;=1%,"ok","nem ok")</f>
        <v>#DIV/0!</v>
      </c>
      <c r="BV250" s="308"/>
      <c r="BX250" s="308"/>
      <c r="BY250" s="63"/>
      <c r="CA250" s="308"/>
      <c r="CD250" s="172"/>
      <c r="CE250" s="309" t="s">
        <v>48</v>
      </c>
      <c r="CF250" s="306" t="e">
        <f>CG65/CG216</f>
        <v>#DIV/0!</v>
      </c>
      <c r="CG250" s="172" t="e">
        <f>IF(CF250&lt;=1%,"ok","nem ok")</f>
        <v>#DIV/0!</v>
      </c>
      <c r="CH250" s="308"/>
      <c r="CJ250" s="308"/>
      <c r="CK250" s="63"/>
      <c r="CM250" s="308"/>
    </row>
    <row r="251" spans="2:91" x14ac:dyDescent="0.25">
      <c r="Q251" s="63"/>
      <c r="V251" s="172"/>
      <c r="W251" s="309" t="s">
        <v>50</v>
      </c>
      <c r="X251" s="306" t="e">
        <f>Y107/Y216</f>
        <v>#DIV/0!</v>
      </c>
      <c r="Y251" s="172" t="e">
        <f>IF(X251&lt;=0.5%,"ok","nem ok")</f>
        <v>#DIV/0!</v>
      </c>
      <c r="Z251" s="308"/>
      <c r="AB251" s="308"/>
      <c r="AC251" s="63"/>
      <c r="AE251" s="308"/>
      <c r="AH251" s="172"/>
      <c r="AI251" s="309" t="s">
        <v>50</v>
      </c>
      <c r="AJ251" s="306" t="e">
        <f>AK107/AK216</f>
        <v>#DIV/0!</v>
      </c>
      <c r="AK251" s="172" t="e">
        <f>IF(AJ251&lt;=0.5%,"ok","nem ok")</f>
        <v>#DIV/0!</v>
      </c>
      <c r="AL251" s="308"/>
      <c r="AN251" s="308"/>
      <c r="AO251" s="63"/>
      <c r="AQ251" s="308"/>
      <c r="AT251" s="172"/>
      <c r="AU251" s="309" t="s">
        <v>50</v>
      </c>
      <c r="AV251" s="306" t="e">
        <f>AW107/AW216</f>
        <v>#DIV/0!</v>
      </c>
      <c r="AW251" s="172" t="e">
        <f>IF(AV251&lt;=0.5%,"ok","nem ok")</f>
        <v>#DIV/0!</v>
      </c>
      <c r="AX251" s="308"/>
      <c r="AZ251" s="308"/>
      <c r="BA251" s="63"/>
      <c r="BC251" s="308"/>
      <c r="BF251" s="172"/>
      <c r="BG251" s="309" t="s">
        <v>50</v>
      </c>
      <c r="BH251" s="306" t="e">
        <f>BI107/BI216</f>
        <v>#DIV/0!</v>
      </c>
      <c r="BI251" s="172" t="e">
        <f>IF(BH251&lt;=0.5%,"ok","nem ok")</f>
        <v>#DIV/0!</v>
      </c>
      <c r="BJ251" s="308"/>
      <c r="BL251" s="308"/>
      <c r="BM251" s="63"/>
      <c r="BO251" s="308"/>
      <c r="BR251" s="172"/>
      <c r="BS251" s="309" t="s">
        <v>50</v>
      </c>
      <c r="BT251" s="306" t="e">
        <f>BU107/BU216</f>
        <v>#DIV/0!</v>
      </c>
      <c r="BU251" s="172" t="e">
        <f>IF(BT251&lt;=0.5%,"ok","nem ok")</f>
        <v>#DIV/0!</v>
      </c>
      <c r="BV251" s="308"/>
      <c r="BX251" s="308"/>
      <c r="BY251" s="63"/>
      <c r="CA251" s="308"/>
      <c r="CD251" s="172"/>
      <c r="CE251" s="309" t="s">
        <v>50</v>
      </c>
      <c r="CF251" s="306" t="e">
        <f>CG107/CG216</f>
        <v>#DIV/0!</v>
      </c>
      <c r="CG251" s="172" t="e">
        <f>IF(CF251&lt;=0.5%,"ok","nem ok")</f>
        <v>#DIV/0!</v>
      </c>
      <c r="CH251" s="308"/>
      <c r="CJ251" s="308"/>
      <c r="CK251" s="63"/>
      <c r="CM251" s="308"/>
    </row>
    <row r="253" spans="2:91" hidden="1" x14ac:dyDescent="0.25"/>
    <row r="254" spans="2:91" hidden="1" x14ac:dyDescent="0.25"/>
    <row r="255" spans="2:91" hidden="1" x14ac:dyDescent="0.25"/>
    <row r="256" spans="2:91" hidden="1" x14ac:dyDescent="0.25"/>
    <row r="257" spans="5:18" hidden="1" x14ac:dyDescent="0.25">
      <c r="E257" s="313"/>
      <c r="F257" s="314"/>
    </row>
    <row r="258" spans="5:18" hidden="1" x14ac:dyDescent="0.25">
      <c r="E258" s="315" t="s">
        <v>194</v>
      </c>
      <c r="F258" s="316"/>
    </row>
    <row r="259" spans="5:18" hidden="1" x14ac:dyDescent="0.25">
      <c r="E259" s="315" t="s">
        <v>173</v>
      </c>
      <c r="F259" s="316"/>
    </row>
    <row r="260" spans="5:18" hidden="1" x14ac:dyDescent="0.25">
      <c r="E260" s="315" t="s">
        <v>174</v>
      </c>
      <c r="F260" s="316"/>
    </row>
    <row r="261" spans="5:18" hidden="1" x14ac:dyDescent="0.25">
      <c r="E261" s="315"/>
      <c r="F261" s="316"/>
    </row>
    <row r="262" spans="5:18" hidden="1" x14ac:dyDescent="0.25">
      <c r="E262" s="315" t="s">
        <v>175</v>
      </c>
      <c r="F262" s="316"/>
      <c r="Q262" s="317"/>
      <c r="R262" s="317"/>
    </row>
    <row r="263" spans="5:18" hidden="1" x14ac:dyDescent="0.25">
      <c r="E263" s="315" t="s">
        <v>176</v>
      </c>
      <c r="F263" s="316"/>
      <c r="R263" s="317"/>
    </row>
    <row r="264" spans="5:18" hidden="1" x14ac:dyDescent="0.25">
      <c r="E264" s="315"/>
      <c r="F264" s="316"/>
    </row>
    <row r="265" spans="5:18" hidden="1" x14ac:dyDescent="0.25">
      <c r="E265" s="315" t="s">
        <v>177</v>
      </c>
      <c r="F265" s="316"/>
    </row>
    <row r="266" spans="5:18" hidden="1" x14ac:dyDescent="0.25">
      <c r="E266" s="315" t="s">
        <v>178</v>
      </c>
      <c r="F266" s="316"/>
    </row>
    <row r="267" spans="5:18" hidden="1" x14ac:dyDescent="0.25">
      <c r="E267" s="315"/>
      <c r="F267" s="316"/>
    </row>
    <row r="268" spans="5:18" hidden="1" x14ac:dyDescent="0.25">
      <c r="E268" s="315" t="s">
        <v>179</v>
      </c>
      <c r="F268" s="316"/>
    </row>
    <row r="269" spans="5:18" hidden="1" x14ac:dyDescent="0.25">
      <c r="E269" s="315" t="s">
        <v>180</v>
      </c>
      <c r="F269" s="316"/>
    </row>
    <row r="270" spans="5:18" hidden="1" x14ac:dyDescent="0.25">
      <c r="E270" s="315"/>
      <c r="F270" s="316"/>
      <c r="P270" s="63">
        <v>2.2999999999999998</v>
      </c>
      <c r="Q270" s="318">
        <f>ROUND(P270,0)</f>
        <v>2</v>
      </c>
    </row>
    <row r="271" spans="5:18" hidden="1" x14ac:dyDescent="0.25">
      <c r="E271" s="315" t="s">
        <v>181</v>
      </c>
      <c r="F271" s="316"/>
      <c r="P271" s="63">
        <v>2.5</v>
      </c>
      <c r="Q271" s="318">
        <f>ROUND(P271,0)</f>
        <v>3</v>
      </c>
    </row>
    <row r="272" spans="5:18" hidden="1" x14ac:dyDescent="0.25">
      <c r="E272" s="315" t="s">
        <v>182</v>
      </c>
      <c r="F272" s="316"/>
      <c r="P272" s="63">
        <v>2.2000000000000002</v>
      </c>
      <c r="Q272" s="318">
        <f t="shared" ref="Q272:Q274" si="1102">ROUND(P272,0)</f>
        <v>2</v>
      </c>
    </row>
    <row r="273" spans="5:17" hidden="1" x14ac:dyDescent="0.25">
      <c r="E273" s="315"/>
      <c r="F273" s="316"/>
      <c r="P273" s="63">
        <v>2.1</v>
      </c>
      <c r="Q273" s="318">
        <f t="shared" si="1102"/>
        <v>2</v>
      </c>
    </row>
    <row r="274" spans="5:17" hidden="1" x14ac:dyDescent="0.25">
      <c r="E274" s="315" t="s">
        <v>183</v>
      </c>
      <c r="F274" s="316"/>
      <c r="P274" s="63">
        <v>2</v>
      </c>
      <c r="Q274" s="318">
        <f t="shared" si="1102"/>
        <v>2</v>
      </c>
    </row>
    <row r="275" spans="5:17" hidden="1" x14ac:dyDescent="0.25">
      <c r="E275" s="315" t="s">
        <v>184</v>
      </c>
      <c r="F275" s="316"/>
      <c r="Q275" s="318"/>
    </row>
    <row r="276" spans="5:17" hidden="1" x14ac:dyDescent="0.25">
      <c r="E276" s="315"/>
      <c r="F276" s="316"/>
      <c r="Q276" s="319"/>
    </row>
    <row r="277" spans="5:17" hidden="1" x14ac:dyDescent="0.25">
      <c r="E277" s="315" t="s">
        <v>185</v>
      </c>
      <c r="F277" s="316"/>
      <c r="Q277" s="319"/>
    </row>
    <row r="278" spans="5:17" hidden="1" x14ac:dyDescent="0.25">
      <c r="E278" s="315" t="s">
        <v>186</v>
      </c>
      <c r="F278" s="316"/>
    </row>
    <row r="279" spans="5:17" hidden="1" x14ac:dyDescent="0.25">
      <c r="E279" s="315"/>
      <c r="F279" s="316"/>
    </row>
    <row r="280" spans="5:17" hidden="1" x14ac:dyDescent="0.25">
      <c r="E280" s="315"/>
      <c r="F280" s="316"/>
    </row>
    <row r="281" spans="5:17" hidden="1" x14ac:dyDescent="0.25">
      <c r="E281" s="315"/>
      <c r="F281" s="316"/>
    </row>
    <row r="282" spans="5:17" hidden="1" x14ac:dyDescent="0.25">
      <c r="E282" s="315"/>
      <c r="F282" s="316"/>
    </row>
    <row r="283" spans="5:17" hidden="1" x14ac:dyDescent="0.25">
      <c r="E283" s="320"/>
      <c r="F283" s="321"/>
    </row>
    <row r="284" spans="5:17" hidden="1" x14ac:dyDescent="0.25"/>
    <row r="285" spans="5:17" hidden="1" x14ac:dyDescent="0.25"/>
    <row r="286" spans="5:17" hidden="1" x14ac:dyDescent="0.25"/>
    <row r="287" spans="5:17" hidden="1" x14ac:dyDescent="0.25"/>
    <row r="288" spans="5:17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t="24.75" customHeight="1" x14ac:dyDescent="0.25"/>
  </sheetData>
  <sheetProtection password="FBD8" sheet="1" objects="1" scenarios="1" formatCells="0" formatColumns="0" formatRows="0" insertRows="0" insertHyperlinks="0" deleteRows="0"/>
  <mergeCells count="163">
    <mergeCell ref="D50:F50"/>
    <mergeCell ref="E51:F51"/>
    <mergeCell ref="E54:F54"/>
    <mergeCell ref="D57:F57"/>
    <mergeCell ref="E58:F58"/>
    <mergeCell ref="E61:F61"/>
    <mergeCell ref="C64:F64"/>
    <mergeCell ref="D65:F65"/>
    <mergeCell ref="D129:F129"/>
    <mergeCell ref="AJ223:AP224"/>
    <mergeCell ref="X223:AD224"/>
    <mergeCell ref="AT3:BB3"/>
    <mergeCell ref="AV223:BB224"/>
    <mergeCell ref="BA226:BD226"/>
    <mergeCell ref="AT227:AW227"/>
    <mergeCell ref="AY227:BB227"/>
    <mergeCell ref="AH3:AP3"/>
    <mergeCell ref="AO226:AR226"/>
    <mergeCell ref="AH227:AK227"/>
    <mergeCell ref="AM227:AP227"/>
    <mergeCell ref="V230:Y230"/>
    <mergeCell ref="AT242:AW242"/>
    <mergeCell ref="AH242:AK242"/>
    <mergeCell ref="H3:T3"/>
    <mergeCell ref="V3:AD3"/>
    <mergeCell ref="C248:E248"/>
    <mergeCell ref="C249:E249"/>
    <mergeCell ref="AC226:AF226"/>
    <mergeCell ref="V227:Y227"/>
    <mergeCell ref="AA227:AD227"/>
    <mergeCell ref="V242:Y242"/>
    <mergeCell ref="B225:G225"/>
    <mergeCell ref="H225:J225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B240:G240"/>
    <mergeCell ref="C241:E241"/>
    <mergeCell ref="C245:E245"/>
    <mergeCell ref="C246:E246"/>
    <mergeCell ref="C247:E247"/>
    <mergeCell ref="C5:F5"/>
    <mergeCell ref="C6:F6"/>
    <mergeCell ref="D7:F7"/>
    <mergeCell ref="E8:F8"/>
    <mergeCell ref="E11:F11"/>
    <mergeCell ref="C28:F28"/>
    <mergeCell ref="D29:F29"/>
    <mergeCell ref="E30:F30"/>
    <mergeCell ref="E33:F33"/>
    <mergeCell ref="D36:F36"/>
    <mergeCell ref="E37:F37"/>
    <mergeCell ref="D14:F14"/>
    <mergeCell ref="E15:F15"/>
    <mergeCell ref="E18:F18"/>
    <mergeCell ref="D21:F21"/>
    <mergeCell ref="E22:F22"/>
    <mergeCell ref="E25:F25"/>
    <mergeCell ref="E40:F40"/>
    <mergeCell ref="D43:F43"/>
    <mergeCell ref="E44:F44"/>
    <mergeCell ref="E47:F47"/>
    <mergeCell ref="E148:F148"/>
    <mergeCell ref="C151:F151"/>
    <mergeCell ref="D152:F152"/>
    <mergeCell ref="C242:E242"/>
    <mergeCell ref="C243:E243"/>
    <mergeCell ref="C244:E244"/>
    <mergeCell ref="E66:F66"/>
    <mergeCell ref="E69:F69"/>
    <mergeCell ref="D72:F72"/>
    <mergeCell ref="E73:F73"/>
    <mergeCell ref="E76:F76"/>
    <mergeCell ref="D79:F79"/>
    <mergeCell ref="E94:F94"/>
    <mergeCell ref="E97:F97"/>
    <mergeCell ref="D100:F100"/>
    <mergeCell ref="E101:F101"/>
    <mergeCell ref="E104:F104"/>
    <mergeCell ref="D107:F107"/>
    <mergeCell ref="E80:F80"/>
    <mergeCell ref="E83:F83"/>
    <mergeCell ref="D86:F86"/>
    <mergeCell ref="E87:F87"/>
    <mergeCell ref="E90:F90"/>
    <mergeCell ref="D93:F93"/>
    <mergeCell ref="D136:F136"/>
    <mergeCell ref="E137:F137"/>
    <mergeCell ref="E140:F140"/>
    <mergeCell ref="C143:F143"/>
    <mergeCell ref="D144:F144"/>
    <mergeCell ref="E145:F145"/>
    <mergeCell ref="E108:F108"/>
    <mergeCell ref="E111:F111"/>
    <mergeCell ref="D114:F114"/>
    <mergeCell ref="E115:F115"/>
    <mergeCell ref="E118:F118"/>
    <mergeCell ref="D121:F121"/>
    <mergeCell ref="E122:F122"/>
    <mergeCell ref="E125:F125"/>
    <mergeCell ref="C128:F128"/>
    <mergeCell ref="E130:F130"/>
    <mergeCell ref="E133:F133"/>
    <mergeCell ref="E160:F160"/>
    <mergeCell ref="E163:F163"/>
    <mergeCell ref="D166:F166"/>
    <mergeCell ref="E167:F167"/>
    <mergeCell ref="E170:F170"/>
    <mergeCell ref="D173:F173"/>
    <mergeCell ref="E153:F153"/>
    <mergeCell ref="E156:F156"/>
    <mergeCell ref="D159:F159"/>
    <mergeCell ref="D188:F188"/>
    <mergeCell ref="E189:F189"/>
    <mergeCell ref="E192:F192"/>
    <mergeCell ref="D195:F195"/>
    <mergeCell ref="E196:F196"/>
    <mergeCell ref="E199:F199"/>
    <mergeCell ref="E174:F174"/>
    <mergeCell ref="E177:F177"/>
    <mergeCell ref="C180:F180"/>
    <mergeCell ref="D181:F181"/>
    <mergeCell ref="E182:F182"/>
    <mergeCell ref="E185:F185"/>
    <mergeCell ref="E206:F206"/>
    <mergeCell ref="D209:F209"/>
    <mergeCell ref="E210:F210"/>
    <mergeCell ref="E213:F213"/>
    <mergeCell ref="C216:F216"/>
    <mergeCell ref="C217:F217"/>
    <mergeCell ref="C219:F219"/>
    <mergeCell ref="C220:F220"/>
    <mergeCell ref="C218:F218"/>
    <mergeCell ref="H1:T1"/>
    <mergeCell ref="B1:G1"/>
    <mergeCell ref="CD3:CL3"/>
    <mergeCell ref="CF223:CL224"/>
    <mergeCell ref="CK226:CN226"/>
    <mergeCell ref="CD227:CG227"/>
    <mergeCell ref="CI227:CL227"/>
    <mergeCell ref="B228:G228"/>
    <mergeCell ref="CD242:CG242"/>
    <mergeCell ref="BF3:BN3"/>
    <mergeCell ref="BH223:BN224"/>
    <mergeCell ref="BM226:BP226"/>
    <mergeCell ref="BF227:BI227"/>
    <mergeCell ref="BK227:BN227"/>
    <mergeCell ref="BF242:BI242"/>
    <mergeCell ref="BR3:BZ3"/>
    <mergeCell ref="BT223:BZ224"/>
    <mergeCell ref="BY226:CB226"/>
    <mergeCell ref="BR227:BU227"/>
    <mergeCell ref="BW227:BZ227"/>
    <mergeCell ref="BR242:BU242"/>
    <mergeCell ref="I224:K224"/>
    <mergeCell ref="D202:F202"/>
    <mergeCell ref="E203:F203"/>
  </mergeCells>
  <conditionalFormatting sqref="U6:U217 AG6:AG20 AS6:AS20 BE6:BE20 BQ6:BQ20 CC6:CC20">
    <cfRule type="containsText" dxfId="41" priority="62" operator="containsText" text="Kérem, indokolja az eltérést!">
      <formula>NOT(ISERROR(SEARCH("Kérem, indokolja az eltérést!",U6)))</formula>
    </cfRule>
  </conditionalFormatting>
  <conditionalFormatting sqref="Y231:Z239">
    <cfRule type="containsText" dxfId="40" priority="61" operator="containsText" text="nem ok">
      <formula>NOT(ISERROR(SEARCH("nem ok",Y231)))</formula>
    </cfRule>
  </conditionalFormatting>
  <conditionalFormatting sqref="Y243:Z251">
    <cfRule type="containsText" dxfId="39" priority="60" operator="containsText" text="nem ok">
      <formula>NOT(ISERROR(SEARCH("nem ok",Y243)))</formula>
    </cfRule>
  </conditionalFormatting>
  <conditionalFormatting sqref="AG21:AG217">
    <cfRule type="containsText" dxfId="38" priority="59" operator="containsText" text="Kérem, indokolja az eltérést!">
      <formula>NOT(ISERROR(SEARCH("Kérem, indokolja az eltérést!",AG21)))</formula>
    </cfRule>
  </conditionalFormatting>
  <conditionalFormatting sqref="AK231:AL239">
    <cfRule type="containsText" dxfId="37" priority="58" operator="containsText" text="nem ok">
      <formula>NOT(ISERROR(SEARCH("nem ok",AK231)))</formula>
    </cfRule>
  </conditionalFormatting>
  <conditionalFormatting sqref="AK243:AL251">
    <cfRule type="containsText" dxfId="36" priority="57" operator="containsText" text="nem ok">
      <formula>NOT(ISERROR(SEARCH("nem ok",AK243)))</formula>
    </cfRule>
  </conditionalFormatting>
  <conditionalFormatting sqref="AS21:AS217">
    <cfRule type="containsText" dxfId="35" priority="56" operator="containsText" text="Kérem, indokolja az eltérést!">
      <formula>NOT(ISERROR(SEARCH("Kérem, indokolja az eltérést!",AS21)))</formula>
    </cfRule>
  </conditionalFormatting>
  <conditionalFormatting sqref="AW231:AX239">
    <cfRule type="containsText" dxfId="34" priority="55" operator="containsText" text="nem ok">
      <formula>NOT(ISERROR(SEARCH("nem ok",AW231)))</formula>
    </cfRule>
  </conditionalFormatting>
  <conditionalFormatting sqref="AW243:AX251">
    <cfRule type="containsText" dxfId="33" priority="54" operator="containsText" text="nem ok">
      <formula>NOT(ISERROR(SEARCH("nem ok",AW243)))</formula>
    </cfRule>
  </conditionalFormatting>
  <conditionalFormatting sqref="BE21:BE217">
    <cfRule type="containsText" dxfId="32" priority="53" operator="containsText" text="Kérem, indokolja az eltérést!">
      <formula>NOT(ISERROR(SEARCH("Kérem, indokolja az eltérést!",BE21)))</formula>
    </cfRule>
  </conditionalFormatting>
  <conditionalFormatting sqref="BI231:BJ239">
    <cfRule type="containsText" dxfId="31" priority="52" operator="containsText" text="nem ok">
      <formula>NOT(ISERROR(SEARCH("nem ok",BI231)))</formula>
    </cfRule>
  </conditionalFormatting>
  <conditionalFormatting sqref="BI243:BJ251">
    <cfRule type="containsText" dxfId="30" priority="51" operator="containsText" text="nem ok">
      <formula>NOT(ISERROR(SEARCH("nem ok",BI243)))</formula>
    </cfRule>
  </conditionalFormatting>
  <conditionalFormatting sqref="BQ21:BQ217">
    <cfRule type="containsText" dxfId="29" priority="50" operator="containsText" text="Kérem, indokolja az eltérést!">
      <formula>NOT(ISERROR(SEARCH("Kérem, indokolja az eltérést!",BQ21)))</formula>
    </cfRule>
  </conditionalFormatting>
  <conditionalFormatting sqref="BU231:BV239">
    <cfRule type="containsText" dxfId="28" priority="49" operator="containsText" text="nem ok">
      <formula>NOT(ISERROR(SEARCH("nem ok",BU231)))</formula>
    </cfRule>
  </conditionalFormatting>
  <conditionalFormatting sqref="BU243:BV251">
    <cfRule type="containsText" dxfId="27" priority="48" operator="containsText" text="nem ok">
      <formula>NOT(ISERROR(SEARCH("nem ok",BU243)))</formula>
    </cfRule>
  </conditionalFormatting>
  <conditionalFormatting sqref="CC21:CC217">
    <cfRule type="containsText" dxfId="26" priority="47" operator="containsText" text="Kérem, indokolja az eltérést!">
      <formula>NOT(ISERROR(SEARCH("Kérem, indokolja az eltérést!",CC21)))</formula>
    </cfRule>
  </conditionalFormatting>
  <conditionalFormatting sqref="CG231:CH239">
    <cfRule type="containsText" dxfId="25" priority="46" operator="containsText" text="nem ok">
      <formula>NOT(ISERROR(SEARCH("nem ok",CG231)))</formula>
    </cfRule>
  </conditionalFormatting>
  <conditionalFormatting sqref="CG243:CH251">
    <cfRule type="containsText" dxfId="24" priority="45" operator="containsText" text="nem ok">
      <formula>NOT(ISERROR(SEARCH("nem ok",CG243)))</formula>
    </cfRule>
  </conditionalFormatting>
  <conditionalFormatting sqref="AB231:AB239">
    <cfRule type="containsText" dxfId="23" priority="24" operator="containsText" text="nem ok">
      <formula>NOT(ISERROR(SEARCH("nem ok",AB231)))</formula>
    </cfRule>
  </conditionalFormatting>
  <conditionalFormatting sqref="AB243:AB251">
    <cfRule type="containsText" dxfId="22" priority="23" operator="containsText" text="nem ok">
      <formula>NOT(ISERROR(SEARCH("nem ok",AB243)))</formula>
    </cfRule>
  </conditionalFormatting>
  <conditionalFormatting sqref="AE231:AE239">
    <cfRule type="containsText" dxfId="21" priority="22" operator="containsText" text="nem ok">
      <formula>NOT(ISERROR(SEARCH("nem ok",AE231)))</formula>
    </cfRule>
  </conditionalFormatting>
  <conditionalFormatting sqref="AE243:AE251">
    <cfRule type="containsText" dxfId="20" priority="21" operator="containsText" text="nem ok">
      <formula>NOT(ISERROR(SEARCH("nem ok",AE243)))</formula>
    </cfRule>
  </conditionalFormatting>
  <conditionalFormatting sqref="AN231:AN239">
    <cfRule type="containsText" dxfId="19" priority="20" operator="containsText" text="nem ok">
      <formula>NOT(ISERROR(SEARCH("nem ok",AN231)))</formula>
    </cfRule>
  </conditionalFormatting>
  <conditionalFormatting sqref="AN243:AN251">
    <cfRule type="containsText" dxfId="18" priority="19" operator="containsText" text="nem ok">
      <formula>NOT(ISERROR(SEARCH("nem ok",AN243)))</formula>
    </cfRule>
  </conditionalFormatting>
  <conditionalFormatting sqref="AZ231:AZ239">
    <cfRule type="containsText" dxfId="17" priority="18" operator="containsText" text="nem ok">
      <formula>NOT(ISERROR(SEARCH("nem ok",AZ231)))</formula>
    </cfRule>
  </conditionalFormatting>
  <conditionalFormatting sqref="AZ243:AZ251">
    <cfRule type="containsText" dxfId="16" priority="17" operator="containsText" text="nem ok">
      <formula>NOT(ISERROR(SEARCH("nem ok",AZ243)))</formula>
    </cfRule>
  </conditionalFormatting>
  <conditionalFormatting sqref="BL231:BL239">
    <cfRule type="containsText" dxfId="15" priority="16" operator="containsText" text="nem ok">
      <formula>NOT(ISERROR(SEARCH("nem ok",BL231)))</formula>
    </cfRule>
  </conditionalFormatting>
  <conditionalFormatting sqref="BL243:BL251">
    <cfRule type="containsText" dxfId="14" priority="15" operator="containsText" text="nem ok">
      <formula>NOT(ISERROR(SEARCH("nem ok",BL243)))</formula>
    </cfRule>
  </conditionalFormatting>
  <conditionalFormatting sqref="BX231:BX239">
    <cfRule type="containsText" dxfId="13" priority="14" operator="containsText" text="nem ok">
      <formula>NOT(ISERROR(SEARCH("nem ok",BX231)))</formula>
    </cfRule>
  </conditionalFormatting>
  <conditionalFormatting sqref="BX243:BX251">
    <cfRule type="containsText" dxfId="12" priority="13" operator="containsText" text="nem ok">
      <formula>NOT(ISERROR(SEARCH("nem ok",BX243)))</formula>
    </cfRule>
  </conditionalFormatting>
  <conditionalFormatting sqref="CJ231:CJ239">
    <cfRule type="containsText" dxfId="11" priority="12" operator="containsText" text="nem ok">
      <formula>NOT(ISERROR(SEARCH("nem ok",CJ231)))</formula>
    </cfRule>
  </conditionalFormatting>
  <conditionalFormatting sqref="CJ243:CJ251">
    <cfRule type="containsText" dxfId="10" priority="11" operator="containsText" text="nem ok">
      <formula>NOT(ISERROR(SEARCH("nem ok",CJ243)))</formula>
    </cfRule>
  </conditionalFormatting>
  <conditionalFormatting sqref="AQ231:AQ239">
    <cfRule type="containsText" dxfId="9" priority="10" operator="containsText" text="nem ok">
      <formula>NOT(ISERROR(SEARCH("nem ok",AQ231)))</formula>
    </cfRule>
  </conditionalFormatting>
  <conditionalFormatting sqref="AQ243:AQ251">
    <cfRule type="containsText" dxfId="8" priority="9" operator="containsText" text="nem ok">
      <formula>NOT(ISERROR(SEARCH("nem ok",AQ243)))</formula>
    </cfRule>
  </conditionalFormatting>
  <conditionalFormatting sqref="BC231:BC239">
    <cfRule type="containsText" dxfId="7" priority="8" operator="containsText" text="nem ok">
      <formula>NOT(ISERROR(SEARCH("nem ok",BC231)))</formula>
    </cfRule>
  </conditionalFormatting>
  <conditionalFormatting sqref="BC243:BC251">
    <cfRule type="containsText" dxfId="6" priority="7" operator="containsText" text="nem ok">
      <formula>NOT(ISERROR(SEARCH("nem ok",BC243)))</formula>
    </cfRule>
  </conditionalFormatting>
  <conditionalFormatting sqref="BO231:BO239">
    <cfRule type="containsText" dxfId="5" priority="6" operator="containsText" text="nem ok">
      <formula>NOT(ISERROR(SEARCH("nem ok",BO231)))</formula>
    </cfRule>
  </conditionalFormatting>
  <conditionalFormatting sqref="BO243:BO251">
    <cfRule type="containsText" dxfId="4" priority="5" operator="containsText" text="nem ok">
      <formula>NOT(ISERROR(SEARCH("nem ok",BO243)))</formula>
    </cfRule>
  </conditionalFormatting>
  <conditionalFormatting sqref="CA231:CA239">
    <cfRule type="containsText" dxfId="3" priority="4" operator="containsText" text="nem ok">
      <formula>NOT(ISERROR(SEARCH("nem ok",CA231)))</formula>
    </cfRule>
  </conditionalFormatting>
  <conditionalFormatting sqref="CA243:CA251">
    <cfRule type="containsText" dxfId="2" priority="3" operator="containsText" text="nem ok">
      <formula>NOT(ISERROR(SEARCH("nem ok",CA243)))</formula>
    </cfRule>
  </conditionalFormatting>
  <conditionalFormatting sqref="CM231:CM239">
    <cfRule type="containsText" dxfId="1" priority="2" operator="containsText" text="nem ok">
      <formula>NOT(ISERROR(SEARCH("nem ok",CM231)))</formula>
    </cfRule>
  </conditionalFormatting>
  <conditionalFormatting sqref="CM243:CM251">
    <cfRule type="containsText" dxfId="0" priority="1" operator="containsText" text="nem ok">
      <formula>NOT(ISERROR(SEARCH("nem ok",CM243)))</formula>
    </cfRule>
  </conditionalFormatting>
  <dataValidations count="12">
    <dataValidation type="list" showInputMessage="1" showErrorMessage="1" sqref="BW227 BY227:BZ227">
      <formula1>$CB$230:$CB$231</formula1>
    </dataValidation>
    <dataValidation type="list" showInputMessage="1" showErrorMessage="1" sqref="H225:J225 AC227:AD227 AA227 AM227 AO227:AP227">
      <formula1>$L$226:$L$227</formula1>
    </dataValidation>
    <dataValidation type="list" showInputMessage="1" showErrorMessage="1" sqref="AY227 BA227:BB227">
      <formula1>$BD$230:$BD$231</formula1>
    </dataValidation>
    <dataValidation type="list" showInputMessage="1" showErrorMessage="1" sqref="BK227 BM227:BN227">
      <formula1>$BP$230:$BP$231</formula1>
    </dataValidation>
    <dataValidation type="list" showInputMessage="1" showErrorMessage="1" sqref="CI227 CK227:CL227">
      <formula1>$CN$230:$CN$231</formula1>
    </dataValidation>
    <dataValidation type="list" allowBlank="1" showInputMessage="1" showErrorMessage="1" sqref="V3:AE3 AN3 AZ3 BL3 BX3 CJ3 AQ3 BC3 BO3 CA3 CM3">
      <formula1>Név2</formula1>
    </dataValidation>
    <dataValidation type="list" allowBlank="1" showInputMessage="1" showErrorMessage="1" sqref="AH3:AM3 AO3:AP3">
      <formula1>Név3</formula1>
    </dataValidation>
    <dataValidation type="list" allowBlank="1" showInputMessage="1" showErrorMessage="1" sqref="AT3:AY3 BA3:BB3">
      <formula1>Név4</formula1>
    </dataValidation>
    <dataValidation type="list" allowBlank="1" showInputMessage="1" showErrorMessage="1" sqref="BF3:BK3 BM3:BN3">
      <formula1>Név5</formula1>
    </dataValidation>
    <dataValidation type="list" allowBlank="1" showInputMessage="1" showErrorMessage="1" sqref="BR3:BW3 BY3:BZ3">
      <formula1>Név6</formula1>
    </dataValidation>
    <dataValidation type="list" allowBlank="1" showInputMessage="1" showErrorMessage="1" sqref="CD3:CI3 CK3:CL3">
      <formula1>Név7</formula1>
    </dataValidation>
    <dataValidation type="list" allowBlank="1" showInputMessage="1" showErrorMessage="1" sqref="H3:T3">
      <formula1>Név1</formula1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Munka2</vt:lpstr>
      <vt:lpstr>Költségvetési tábla-benyújtott</vt:lpstr>
      <vt:lpstr>Munka3</vt:lpstr>
      <vt:lpstr>Költségviselő</vt:lpstr>
      <vt:lpstr>Név1</vt:lpstr>
      <vt:lpstr>Név2</vt:lpstr>
      <vt:lpstr>Név3</vt:lpstr>
      <vt:lpstr>Név4</vt:lpstr>
      <vt:lpstr>Név5</vt:lpstr>
      <vt:lpstr>Név6</vt:lpstr>
      <vt:lpstr>Név7</vt:lpstr>
      <vt:lpstr>'Költségvetési tábla-benyújtott'!Nyomtatási_cím</vt:lpstr>
      <vt:lpstr>'Költségvetési tábla-benyújtott'!Nyomtatási_terület</vt:lpstr>
      <vt:lpstr>Pályázó_által_benyújtott_költségvetés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Csutiné Balog Renáta</dc:creator>
  <cp:lastModifiedBy>Tiszai Csilla dr.</cp:lastModifiedBy>
  <cp:lastPrinted>2016-09-14T12:35:05Z</cp:lastPrinted>
  <dcterms:created xsi:type="dcterms:W3CDTF">2015-11-17T08:45:04Z</dcterms:created>
  <dcterms:modified xsi:type="dcterms:W3CDTF">2016-10-10T09:30:41Z</dcterms:modified>
</cp:coreProperties>
</file>